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c9a81a305fd63a/Desktop/CP Academy/"/>
    </mc:Choice>
  </mc:AlternateContent>
  <xr:revisionPtr revIDLastSave="0" documentId="8_{C13A8E11-D6ED-4DD9-977B-1F30E6BB255B}" xr6:coauthVersionLast="47" xr6:coauthVersionMax="47" xr10:uidLastSave="{00000000-0000-0000-0000-000000000000}"/>
  <bookViews>
    <workbookView xWindow="-98" yWindow="-98" windowWidth="22276" windowHeight="13276" xr2:uid="{2DE69B86-A36D-477B-B063-24A6FB92BDF6}"/>
  </bookViews>
  <sheets>
    <sheet name="25-26 Budget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.__2009_10_FEFP_State_and_Local_Funding">#REF!</definedName>
    <definedName name="_1.__2010_11_FEFP_State_and_Local_Funding">#REF!</definedName>
    <definedName name="_101_Basic_K_3">#REF!</definedName>
    <definedName name="_102_Basic_4_8">#REF!</definedName>
    <definedName name="_103_Basic_9_12">#REF!</definedName>
    <definedName name="_111_Basic_K_3_with_ESE_Services">#REF!</definedName>
    <definedName name="_112_Basic_4_8_with_ESE_Services">#REF!</definedName>
    <definedName name="_113_Basic_9_12_with_ESE_Services">#REF!</definedName>
    <definedName name="_130_ESOL__Grade_Level_4_8">#REF!</definedName>
    <definedName name="_130_ESOL__Grade_Level_9_12">#REF!</definedName>
    <definedName name="_130_ESOL__Grade_Level_PK_3">#REF!</definedName>
    <definedName name="_2.__ESE_Guaranteed_Allocation">#REF!</definedName>
    <definedName name="_2010_11_Base_Funding_WFTE_x_BSA_x_DCD">#REF!</definedName>
    <definedName name="_254_ESE_Level_4__Grade_Level_4_8">#REF!</definedName>
    <definedName name="_254_ESE_Level_4__Grade_Level_9_12">#REF!</definedName>
    <definedName name="_254_ESE_Level_4__Grade_Level_PK_3">#REF!</definedName>
    <definedName name="_255_ESE_Level_5__Grade_Level_4_8">#REF!</definedName>
    <definedName name="_255_ESE_Level_5__Grade_Level_9_12">#REF!</definedName>
    <definedName name="_255_ESE_Level_5__Grade_Level_PK_3">#REF!</definedName>
    <definedName name="_3.__Supplemental_Academic_Instruction">#REF!</definedName>
    <definedName name="_300_Career_Education__Grades_9_12">#REF!</definedName>
    <definedName name="_4_8">#REF!</definedName>
    <definedName name="_5_0g">[1]SUMMARY!#REF!</definedName>
    <definedName name="_9_12">#REF!</definedName>
    <definedName name="_grp1">[2]SUMMARY!#REF!</definedName>
    <definedName name="Allocation_factors">#REF!</definedName>
    <definedName name="Base_Student_Allocation">#REF!</definedName>
    <definedName name="Based_on_the_Second_Calculation_of_the_FEFP_2010_11">#REF!</definedName>
    <definedName name="CAP" hidden="1">{#N/A,#N/A,FALSE,"Summation";#N/A,#N/A,FALSE,"BSA";#N/A,#N/A,FALSE,"Detail1";#N/A,#N/A,FALSE,"Detail2";#N/A,#N/A,FALSE,"Detail3";#N/A,#N/A,FALSE,"WFTE_Summary";#N/A,#N/A,FALSE,"Funded_WFTE";#N/A,#N/A,FALSE,"PYADJ96"}</definedName>
    <definedName name="d_grp1">[1]SUMMARY!#REF!</definedName>
    <definedName name="DCD">#REF!</definedName>
    <definedName name="District_Cost_Differential">#REF!</definedName>
    <definedName name="District_SAI_Allocation">#REF!</definedName>
    <definedName name="divided_by_district_FTE">#REF!</definedName>
    <definedName name="enroll0506">'[3]enrol proj 05-06'!$A$1:$IV$40</definedName>
    <definedName name="FTE">#REF!</definedName>
    <definedName name="Grade_Level">#REF!</definedName>
    <definedName name="Guarantee_Per_Student">#REF!</definedName>
    <definedName name="HTML_CodePage" hidden="1">1252</definedName>
    <definedName name="HTML_Control" hidden="1">{"'AssumptionsHTML'!$B$9:$E$357","'SummationHTML'!$A$4:$J$93","'Difference'!$A$11:$K$101","'DifferenceFTE'!$A$11:$K$101","'Detail1'!$A$11:$I$97","'Detail2'!$A$11:$J$97","'Detail3'!$A$11:$J$97","'Categorical1'!$A$11:$L$97"}</definedName>
    <definedName name="HTML_Description" hidden="1">""</definedName>
    <definedName name="HTML_Email" hidden="1">""</definedName>
    <definedName name="HTML_Header" hidden="1">""</definedName>
    <definedName name="HTML_LastUpdate" hidden="1">"9/4/97"</definedName>
    <definedName name="HTML_LineAfter" hidden="1">FALSE</definedName>
    <definedName name="HTML_LineBefore" hidden="1">FALSE</definedName>
    <definedName name="HTML_Name" hidden="1">"David Montford"</definedName>
    <definedName name="HTML_OBDlg2" hidden="1">TRUE</definedName>
    <definedName name="HTML_OBDlg4" hidden="1">TRUE</definedName>
    <definedName name="HTML_OS" hidden="1">0</definedName>
    <definedName name="HTML_PathFile" hidden="1">"H:\XLFILES\test.htm"</definedName>
    <definedName name="HTML_Title" hidden="1">""</definedName>
    <definedName name="Matrix_Level">#REF!</definedName>
    <definedName name="Number_of_FTE">#REF!</definedName>
    <definedName name="Per_Student">#REF!</definedName>
    <definedName name="PK___3">#REF!</definedName>
    <definedName name="PRACTICE" hidden="1">{#N/A,#N/A,FALSE,"Summation";#N/A,#N/A,FALSE,"BSA";#N/A,#N/A,FALSE,"Detail1";#N/A,#N/A,FALSE,"Detail2";#N/A,#N/A,FALSE,"Detail3";#N/A,#N/A,FALSE,"WFTE_Summary";#N/A,#N/A,FALSE,"Funded_WFTE";#N/A,#N/A,FALSE,"PYADJ96"}</definedName>
    <definedName name="PRACTOCE" hidden="1">{#N/A,#N/A,FALSE,"Summation";#N/A,#N/A,FALSE,"BSA";#N/A,#N/A,FALSE,"Detail1";#N/A,#N/A,FALSE,"Detail2";#N/A,#N/A,FALSE,"Detail3";#N/A,#N/A,FALSE,"WFTE_Summary";#N/A,#N/A,FALSE,"Funded_WFTE";#N/A,#N/A,FALSE,"PYADJ96"}</definedName>
    <definedName name="Program">#REF!</definedName>
    <definedName name="Program______________________________Cost_Factor">#REF!</definedName>
    <definedName name="Proj">'[4]enroll-proj'!$A:$IV</definedName>
    <definedName name="Revenue_Estimate_Worksheet_for___________Charter_School">#REF!</definedName>
    <definedName name="School_District">#REF!</definedName>
    <definedName name="Survey2">[5]Survey2!$A:$IV</definedName>
    <definedName name="Total">#REF!</definedName>
    <definedName name="Total_Class_Size_Reduction_Funds">#REF!</definedName>
    <definedName name="Total_from_ESE_Guarantee">#REF!</definedName>
    <definedName name="Total_FTE_with_ESE_Services">#REF!</definedName>
    <definedName name="Totals">#REF!</definedName>
    <definedName name="Weighted_FTE____________b__x__c">#REF!</definedName>
    <definedName name="Weighted_FTE__From_Section_1">#REF!</definedName>
    <definedName name="wrn.Base._.Data._.Comparison." hidden="1">{#N/A,#N/A,FALSE,"Summation";#N/A,#N/A,FALSE,"BSA";#N/A,#N/A,FALSE,"Detail1";#N/A,#N/A,FALSE,"Detail2";#N/A,#N/A,FALSE,"Detail3";#N/A,#N/A,FALSE,"WFTE_Summary";#N/A,#N/A,FALSE,"Funded_WFTE";#N/A,#N/A,FALSE,"PYADJ96"}</definedName>
    <definedName name="wrn.SecondCalc9798." hidden="1">{#N/A,#N/A,FALSE,"Cover";#N/A,#N/A,FALSE,"Contents";#N/A,#N/A,FALSE,"BSA";#N/A,#N/A,FALSE,"Detail1";#N/A,#N/A,FALSE,"Detail2";#N/A,#N/A,FALSE,"NewPCF";#N/A,#N/A,FALSE,"Lottery";#N/A,#N/A,FALSE,"DeclineFTE";#N/A,#N/A,FALSE,"Sparsity1";#N/A,#N/A,FALSE,"Sparsity2";#N/A,#N/A,FALSE,"Labs";#N/A,#N/A,FALSE,"Safe_Hou";#N/A,#N/A,FALSE,"PerformanceSupplement";#N/A,#N/A,FALSE,"Math1";#N/A,#N/A,FALSE,"Math23";#N/A,#N/A,FALSE,"Lang1";#N/A,#N/A,FALSE,"Lang23";#N/A,#N/A,FALSE,"Dropout";#N/A,#N/A,FALSE,"remred";#N/A,#N/A,FALSE,"Dropout2";#N/A,#N/A,FALSE,"MinimumPY1";#N/A,#N/A,FALSE,"MinimumPY4";#N/A,#N/A,FALSE,"MinimumPY2";#N/A,#N/A,FALSE,"MinimumPY5";#N/A,#N/A,FALSE,"MinimumCY1";#N/A,#N/A,FALSE,"MinimumCY2";#N/A,#N/A,FALSE,"MinimumCY3";#N/A,#N/A,FALSE,"MinimumCY4";#N/A,#N/A,FALSE,"MinGuarantee";#N/A,#N/A,FALSE,"MinPercent";#N/A,#N/A,FALSE,"Compression1";#N/A,#N/A,FALSE,"Compression2";#N/A,#N/A,FALSE,"Compression3";#N/A,#N/A,FALSE,"Compression4";#N/A,#N/A,FALSE,"Equalize1";#N/A,#N/A,FALSE,"AdditionalMills1";#N/A,#N/A,FALSE,"AdditionalMills2";#N/A,#N/A,FALSE,"Mills";#N/A,#N/A,FALSE,"LRE";#N/A,#N/A,FALSE,"Addon";#N/A,#N/A,FALSE,"FTESUMM";#N/A,#N/A,FALSE,"FTE2";#N/A,#N/A,FALSE,"BaseData";#N/A,#N/A,FALSE,"WFTE2";#N/A,#N/A,FALSE,"Nonvote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3" l="1"/>
  <c r="E26" i="3"/>
  <c r="E64" i="3" l="1"/>
  <c r="E75" i="3" s="1"/>
  <c r="E79" i="3" s="1"/>
</calcChain>
</file>

<file path=xl/sharedStrings.xml><?xml version="1.0" encoding="utf-8"?>
<sst xmlns="http://schemas.openxmlformats.org/spreadsheetml/2006/main" count="118" uniqueCount="89">
  <si>
    <t>REVENUES:</t>
  </si>
  <si>
    <t xml:space="preserve"> FEDERAL SOURCES</t>
  </si>
  <si>
    <t xml:space="preserve">    Federal Direct Revenue</t>
  </si>
  <si>
    <t xml:space="preserve">    Federal Through State</t>
  </si>
  <si>
    <t xml:space="preserve"> STATE SOURCES</t>
  </si>
  <si>
    <t xml:space="preserve">    State Capital Outlay Funding</t>
  </si>
  <si>
    <t xml:space="preserve">    Other State Revenue</t>
  </si>
  <si>
    <t>33XX</t>
  </si>
  <si>
    <t>LOCAL SOURCES</t>
  </si>
  <si>
    <t xml:space="preserve">    Childcare Fees</t>
  </si>
  <si>
    <t>34XX</t>
  </si>
  <si>
    <t xml:space="preserve">    Contributions</t>
  </si>
  <si>
    <t>3401</t>
  </si>
  <si>
    <t>-</t>
  </si>
  <si>
    <t>TOTAL REVENUES</t>
  </si>
  <si>
    <t>=</t>
  </si>
  <si>
    <t>EXPENDITURES:</t>
  </si>
  <si>
    <t xml:space="preserve">    Instruction - Salaries</t>
  </si>
  <si>
    <t>5000-100</t>
  </si>
  <si>
    <t xml:space="preserve">    Instruction - Employee Benefits</t>
  </si>
  <si>
    <t>5000-200</t>
  </si>
  <si>
    <t xml:space="preserve">    Instruction - Purchased Services</t>
  </si>
  <si>
    <t>5000-300</t>
  </si>
  <si>
    <t xml:space="preserve">    Instruction -  Materials and Supplies</t>
  </si>
  <si>
    <t>5000-500</t>
  </si>
  <si>
    <t xml:space="preserve">    Instruction - Capital Outlay</t>
  </si>
  <si>
    <t>5000-600</t>
  </si>
  <si>
    <t xml:space="preserve">    Instruction - Other Expenditures</t>
  </si>
  <si>
    <t>5000-700</t>
  </si>
  <si>
    <t xml:space="preserve">    Instructional Support - Pupil Personnel Services</t>
  </si>
  <si>
    <t xml:space="preserve">    Instructional Support - Instructional Media Services</t>
  </si>
  <si>
    <t xml:space="preserve">    Instructional Support - Curriculum Development</t>
  </si>
  <si>
    <t xml:space="preserve">    Instructional Support - Instructional Staff Training</t>
  </si>
  <si>
    <t xml:space="preserve">    Instructional Support - Instruction Related Technology</t>
  </si>
  <si>
    <t xml:space="preserve">    Board</t>
  </si>
  <si>
    <t xml:space="preserve">    General Administration - District Administrative Fee</t>
  </si>
  <si>
    <t>7200-300</t>
  </si>
  <si>
    <t xml:space="preserve">    General Administration - Other</t>
  </si>
  <si>
    <t xml:space="preserve">    School Administration - Management Fee</t>
  </si>
  <si>
    <t>7300-310</t>
  </si>
  <si>
    <t xml:space="preserve">    School Administration - Other</t>
  </si>
  <si>
    <t xml:space="preserve">    Facilities Acquisition &amp; Construction - Facilities Rent</t>
  </si>
  <si>
    <t>7400-300</t>
  </si>
  <si>
    <t xml:space="preserve">    Facilities Acquisition &amp; Construction - Other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</si>
  <si>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</si>
  <si>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</si>
  <si>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</si>
  <si>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</si>
  <si>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</si>
  <si>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</si>
  <si>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</si>
  <si>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Services- Childcare Programs</t>
  </si>
  <si>
    <t xml:space="preserve">    Debt Service</t>
  </si>
  <si>
    <t>TOTAL EXPENDITURES</t>
  </si>
  <si>
    <t>Other Financing Sources (Uses)</t>
  </si>
  <si>
    <t>Proceeds from issuing Long-term Debt</t>
  </si>
  <si>
    <t>Proceeds from Sale of Capital Assets</t>
  </si>
  <si>
    <t>Transfers In</t>
  </si>
  <si>
    <t>Transfers Out</t>
  </si>
  <si>
    <t>Total Other Financing Sources (Uses)</t>
  </si>
  <si>
    <t>Net Change in Fund Balance</t>
  </si>
  <si>
    <t>Fund Balances, Beginning</t>
  </si>
  <si>
    <t>Adjustment to beginning fund balance</t>
  </si>
  <si>
    <t>Fund Balances, Beginning as Restated</t>
  </si>
  <si>
    <t>Fund balance Ending</t>
  </si>
  <si>
    <t xml:space="preserve">    Other Local Source Revenue (Hillsborough Millage)</t>
  </si>
  <si>
    <t xml:space="preserve">    FEFP Revenue (100 Students)</t>
  </si>
  <si>
    <t xml:space="preserve">    After Care Expenses</t>
  </si>
  <si>
    <t xml:space="preserve">    Non-instructional activities &amp; field trips</t>
  </si>
  <si>
    <t xml:space="preserve">    School Administration - Staff &amp; Student Engagement</t>
  </si>
  <si>
    <t>7300-391</t>
  </si>
  <si>
    <t xml:space="preserve">    School Administration - Advertising</t>
  </si>
  <si>
    <t xml:space="preserve">    Summer School Expenses</t>
  </si>
  <si>
    <t>YTD Actual</t>
  </si>
  <si>
    <t>EXCESS (DEFICIENCY) OF REVENUES OVER (UNDER) EXPENDITURES</t>
  </si>
  <si>
    <t>7300-***</t>
  </si>
  <si>
    <t>Projected FTE</t>
  </si>
  <si>
    <t>Acutal FTE</t>
  </si>
  <si>
    <t>Collaboratory School Inc  (MSID Number 7822)</t>
  </si>
  <si>
    <t xml:space="preserve">Hillsborough County , Florida </t>
  </si>
  <si>
    <t>Academic Year Budget</t>
  </si>
  <si>
    <t>2025 - 2026</t>
  </si>
  <si>
    <t>Month/Quarter</t>
  </si>
  <si>
    <t xml:space="preserve">Actual </t>
  </si>
  <si>
    <t xml:space="preserve">% YTD </t>
  </si>
  <si>
    <t xml:space="preserve">Actual to </t>
  </si>
  <si>
    <t>Annual Budget</t>
  </si>
  <si>
    <t>Total Governmental Funds</t>
  </si>
  <si>
    <t xml:space="preserve">Annual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</si>
</sst>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0;\(#,###,##0.00\)"/>
    <numFmt numFmtId="165" formatCode="#,###,##0;\(#,###,##0\)"/>
    <numFmt numFmtId="166" formatCode="_([$$-409]* #,##0_);_([$$-409]* \(#,##0\);_([$$-409]* &quot;-&quot;??_);_(@_)"/>
  </numFmts>
  <fonts count="7" x14ac:knownFonts="1">
    <font>
      <sz val="10"/>
      <color indexed="0"/>
      <name val="Arial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b/>
      <sz val="12"/>
      <color indexed="0"/>
      <name val="Times New Roman"/>
      <family val="1"/>
    </font>
    <font>
      <b/>
      <sz val="10"/>
      <name val="Times New Roman"/>
      <family val="1"/>
    </font>
    <font>
      <b/>
      <sz val="10"/>
      <color indexed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/>
    </xf>
    <xf numFmtId="3" fontId="2" fillId="0" borderId="0" xfId="2" applyNumberFormat="1" applyFont="1"/>
    <xf numFmtId="3" fontId="3" fillId="0" borderId="0" xfId="2" applyNumberFormat="1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2" fillId="0" borderId="0" xfId="2" applyNumberFormat="1" applyFont="1"/>
    <xf numFmtId="37" fontId="0" fillId="0" borderId="0" xfId="0" applyNumberFormat="1"/>
    <xf numFmtId="165" fontId="4" fillId="0" borderId="0" xfId="2" applyNumberFormat="1" applyFont="1"/>
    <xf numFmtId="165" fontId="6" fillId="0" borderId="1" xfId="2" applyNumberFormat="1" applyFont="1" applyBorder="1"/>
    <xf numFmtId="165" fontId="0" fillId="0" borderId="0" xfId="2" applyNumberFormat="1" applyFont="1"/>
    <xf numFmtId="165" fontId="0" fillId="0" borderId="0" xfId="2" applyNumberFormat="1" applyFont="1" applyAlignment="1">
      <alignment horizontal="fill"/>
    </xf>
    <xf numFmtId="166" fontId="0" fillId="0" borderId="0" xfId="0" applyNumberFormat="1"/>
    <xf numFmtId="165" fontId="5" fillId="0" borderId="0" xfId="2" applyNumberFormat="1" applyFont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6" fontId="0" fillId="2" borderId="0" xfId="0" applyNumberFormat="1" applyFill="1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0" fontId="3" fillId="0" borderId="0" xfId="2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2" applyNumberFormat="1" applyFont="1"/>
    <xf numFmtId="0" fontId="0" fillId="0" borderId="0" xfId="0" applyAlignment="1">
      <alignment horizontal="center"/>
    </xf>
    <xf numFmtId="164" fontId="4" fillId="0" borderId="0" xfId="2" applyFont="1" applyAlignment="1">
      <alignment horizontal="center"/>
    </xf>
  </cellXfs>
  <cellStyles count="3">
    <cellStyle name="FRxAmtStyle" xfId="2" xr:uid="{241BF53F-CA6D-4DCA-A5FE-48B44073C730}"/>
    <cellStyle name="Normal" xfId="0" builtinId="0"/>
    <cellStyle name="Normal 2" xfId="1" xr:uid="{EA191489-EF3C-4ADE-A693-553CD1203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MMA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ldoe.org/USERDATA/EXCEL/FTE97E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gtamer-my.sharepoint.com/EXCLDATA/SSG/Charter%20Schools/charter%20schools%20fy%202005-006/linked%20doe%2005-06%20est%20cinf%20for%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gtamer-my.sharepoint.com/05-06/Charter/Budget/Basic%20Payments/06-23-06/All%20(6-2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gtamer-my.sharepoint.com/Documents%20and%20Settings/garcias/Desktop/01-27-06%20charter%20Schools/Richardson%20(1-2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 FB"/>
      <sheetName val="Narrative"/>
      <sheetName val="Cash Flow Startup"/>
      <sheetName val="Cash Flow 1"/>
      <sheetName val="Cash Flow 2"/>
      <sheetName val="Cash Flow 3"/>
      <sheetName val="Cash Flow 4"/>
      <sheetName val="Cash Flow 5"/>
      <sheetName val="Staffing"/>
      <sheetName val="Enroll"/>
      <sheetName val="Misc"/>
      <sheetName val="Food Svc"/>
      <sheetName val="Computers"/>
      <sheetName val="PIVOT (COUNT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udget (CY) (DISTRIBUTION)"/>
      <sheetName val="Salary Looku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rol proj 05-06"/>
      <sheetName val="all enrollSurvey (3)"/>
      <sheetName val="all proj 05-06"/>
      <sheetName val="LLt"/>
      <sheetName val="Calc Detail 2004-05 FEFP(2)DMF"/>
      <sheetName val="all enrollSurvey (2)"/>
      <sheetName val="survey 2"/>
      <sheetName val="enroll 5"/>
      <sheetName val="enroll"/>
      <sheetName val="Calculation DETAIL F99c5"/>
      <sheetName val="111-112-113 ADDITIONAL FUNDING"/>
    </sheetNames>
    <sheetDataSet>
      <sheetData sheetId="0">
        <row r="1">
          <cell r="C1" t="str">
            <v>2005-2006</v>
          </cell>
        </row>
        <row r="2">
          <cell r="A2">
            <v>1</v>
          </cell>
          <cell r="B2">
            <v>2</v>
          </cell>
          <cell r="C2" t="str">
            <v>fte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</row>
        <row r="3">
          <cell r="A3" t="str">
            <v>Site #</v>
          </cell>
          <cell r="C3" t="str">
            <v>Charter School</v>
          </cell>
          <cell r="D3" t="str">
            <v>Basic K-3</v>
          </cell>
          <cell r="E3" t="str">
            <v>Basic K-3</v>
          </cell>
          <cell r="F3" t="str">
            <v>Basic K-3</v>
          </cell>
          <cell r="G3" t="str">
            <v>Basic K-3</v>
          </cell>
          <cell r="H3" t="str">
            <v>Basic 4-8</v>
          </cell>
          <cell r="I3" t="str">
            <v>Basic 4-8</v>
          </cell>
          <cell r="J3" t="str">
            <v>Basic 4-8</v>
          </cell>
          <cell r="K3" t="str">
            <v>Basic 4-8</v>
          </cell>
          <cell r="L3" t="str">
            <v>Basic 9-12</v>
          </cell>
          <cell r="M3" t="str">
            <v>Basic 9-12</v>
          </cell>
          <cell r="N3" t="str">
            <v>Basic 9-12</v>
          </cell>
          <cell r="O3" t="str">
            <v>Basic 9-12</v>
          </cell>
          <cell r="P3" t="str">
            <v>ESOL</v>
          </cell>
          <cell r="Q3" t="str">
            <v xml:space="preserve">ESE </v>
          </cell>
          <cell r="R3" t="str">
            <v>ESE</v>
          </cell>
          <cell r="S3" t="str">
            <v>Total</v>
          </cell>
          <cell r="T3" t="str">
            <v>Current</v>
          </cell>
          <cell r="U3" t="str">
            <v>Increase</v>
          </cell>
        </row>
        <row r="4">
          <cell r="E4" t="str">
            <v>ESE Level 1</v>
          </cell>
          <cell r="F4" t="str">
            <v>ESE Level 2</v>
          </cell>
          <cell r="G4" t="str">
            <v>ESE Level 3</v>
          </cell>
          <cell r="I4" t="str">
            <v>ESE Level 1</v>
          </cell>
          <cell r="J4" t="str">
            <v>ESE Level 2</v>
          </cell>
          <cell r="K4" t="str">
            <v>ESE Level 3</v>
          </cell>
          <cell r="M4" t="str">
            <v>ESE Level 1</v>
          </cell>
          <cell r="N4" t="str">
            <v>ESE Level 2</v>
          </cell>
          <cell r="O4" t="str">
            <v>ESE Level 3</v>
          </cell>
          <cell r="Q4" t="str">
            <v>Level 4</v>
          </cell>
          <cell r="R4" t="str">
            <v>Level 5</v>
          </cell>
          <cell r="S4" t="str">
            <v>Projection</v>
          </cell>
        </row>
        <row r="5">
          <cell r="A5">
            <v>6601</v>
          </cell>
          <cell r="C5" t="str">
            <v>Richardson</v>
          </cell>
          <cell r="D5">
            <v>90</v>
          </cell>
          <cell r="E5">
            <v>1</v>
          </cell>
          <cell r="H5">
            <v>38</v>
          </cell>
          <cell r="I5">
            <v>1</v>
          </cell>
          <cell r="S5">
            <v>130</v>
          </cell>
          <cell r="U5">
            <v>130</v>
          </cell>
        </row>
        <row r="6">
          <cell r="A6">
            <v>6602</v>
          </cell>
          <cell r="C6" t="str">
            <v>Tampa Bay Academy</v>
          </cell>
          <cell r="Q6">
            <v>35</v>
          </cell>
          <cell r="R6">
            <v>137</v>
          </cell>
          <cell r="S6">
            <v>172</v>
          </cell>
          <cell r="U6">
            <v>172</v>
          </cell>
        </row>
        <row r="7">
          <cell r="A7">
            <v>6604</v>
          </cell>
          <cell r="C7" t="str">
            <v>Metro Min</v>
          </cell>
          <cell r="D7">
            <v>19</v>
          </cell>
          <cell r="F7">
            <v>7</v>
          </cell>
          <cell r="H7">
            <v>8</v>
          </cell>
          <cell r="J7">
            <v>5</v>
          </cell>
          <cell r="P7">
            <v>6</v>
          </cell>
          <cell r="S7">
            <v>45</v>
          </cell>
          <cell r="U7">
            <v>45</v>
          </cell>
        </row>
        <row r="8">
          <cell r="A8">
            <v>6605</v>
          </cell>
          <cell r="C8" t="str">
            <v>USF</v>
          </cell>
          <cell r="D8">
            <v>143</v>
          </cell>
          <cell r="E8">
            <v>8</v>
          </cell>
          <cell r="P8">
            <v>9</v>
          </cell>
          <cell r="S8">
            <v>160</v>
          </cell>
          <cell r="U8">
            <v>160</v>
          </cell>
        </row>
        <row r="9">
          <cell r="A9">
            <v>6606</v>
          </cell>
          <cell r="C9" t="str">
            <v>Terrace Community</v>
          </cell>
          <cell r="H9">
            <v>226</v>
          </cell>
          <cell r="I9">
            <v>125</v>
          </cell>
          <cell r="P9">
            <v>1</v>
          </cell>
          <cell r="S9">
            <v>352</v>
          </cell>
          <cell r="U9">
            <v>352</v>
          </cell>
        </row>
        <row r="10">
          <cell r="A10">
            <v>6607</v>
          </cell>
          <cell r="C10" t="str">
            <v>TUMC</v>
          </cell>
          <cell r="D10">
            <v>104</v>
          </cell>
          <cell r="E10">
            <v>14</v>
          </cell>
          <cell r="H10">
            <v>55</v>
          </cell>
          <cell r="I10">
            <v>10</v>
          </cell>
          <cell r="P10">
            <v>13</v>
          </cell>
          <cell r="S10">
            <v>196</v>
          </cell>
          <cell r="U10">
            <v>196</v>
          </cell>
        </row>
        <row r="11">
          <cell r="A11">
            <v>6608</v>
          </cell>
          <cell r="C11" t="str">
            <v>Village of Excellence</v>
          </cell>
          <cell r="D11">
            <v>91</v>
          </cell>
          <cell r="E11">
            <v>14</v>
          </cell>
          <cell r="F11">
            <v>5</v>
          </cell>
          <cell r="H11">
            <v>8</v>
          </cell>
          <cell r="I11">
            <v>3</v>
          </cell>
          <cell r="J11">
            <v>3</v>
          </cell>
          <cell r="K11">
            <v>1</v>
          </cell>
          <cell r="S11">
            <v>125</v>
          </cell>
          <cell r="U11">
            <v>125</v>
          </cell>
        </row>
        <row r="12">
          <cell r="A12">
            <v>6609</v>
          </cell>
          <cell r="C12" t="str">
            <v>Pepin Academy</v>
          </cell>
          <cell r="L12">
            <v>8</v>
          </cell>
          <cell r="N12">
            <v>15</v>
          </cell>
          <cell r="O12">
            <v>90</v>
          </cell>
          <cell r="P12">
            <v>19</v>
          </cell>
          <cell r="S12">
            <v>132</v>
          </cell>
          <cell r="U12">
            <v>132</v>
          </cell>
        </row>
        <row r="13">
          <cell r="A13">
            <v>6610</v>
          </cell>
          <cell r="C13" t="str">
            <v>Re-Birth</v>
          </cell>
          <cell r="D13">
            <v>75</v>
          </cell>
          <cell r="E13">
            <v>5</v>
          </cell>
          <cell r="H13">
            <v>36</v>
          </cell>
          <cell r="I13">
            <v>5</v>
          </cell>
          <cell r="S13">
            <v>121</v>
          </cell>
          <cell r="U13">
            <v>121</v>
          </cell>
        </row>
        <row r="14">
          <cell r="A14">
            <v>6612</v>
          </cell>
          <cell r="C14" t="str">
            <v>Trinity</v>
          </cell>
          <cell r="D14">
            <v>239</v>
          </cell>
          <cell r="E14">
            <v>21</v>
          </cell>
          <cell r="F14">
            <v>2</v>
          </cell>
          <cell r="G14">
            <v>1</v>
          </cell>
          <cell r="H14">
            <v>115</v>
          </cell>
          <cell r="I14">
            <v>24</v>
          </cell>
          <cell r="J14">
            <v>7</v>
          </cell>
          <cell r="P14">
            <v>41</v>
          </cell>
          <cell r="S14">
            <v>450</v>
          </cell>
          <cell r="U14">
            <v>450</v>
          </cell>
        </row>
        <row r="15">
          <cell r="A15">
            <v>6613</v>
          </cell>
          <cell r="C15" t="str">
            <v>Learning Gate</v>
          </cell>
          <cell r="D15">
            <v>189</v>
          </cell>
          <cell r="E15">
            <v>22</v>
          </cell>
          <cell r="F15">
            <v>4</v>
          </cell>
          <cell r="G15">
            <v>1</v>
          </cell>
          <cell r="H15">
            <v>160</v>
          </cell>
          <cell r="I15">
            <v>27</v>
          </cell>
          <cell r="J15">
            <v>2</v>
          </cell>
          <cell r="K15">
            <v>1</v>
          </cell>
          <cell r="S15">
            <v>406</v>
          </cell>
          <cell r="U15">
            <v>406</v>
          </cell>
        </row>
        <row r="16">
          <cell r="A16">
            <v>6614</v>
          </cell>
          <cell r="C16" t="str">
            <v>Richard Milburn</v>
          </cell>
          <cell r="L16">
            <v>217</v>
          </cell>
          <cell r="M16">
            <v>57</v>
          </cell>
          <cell r="N16">
            <v>20</v>
          </cell>
          <cell r="O16">
            <v>2</v>
          </cell>
          <cell r="Q16">
            <v>4</v>
          </cell>
          <cell r="S16">
            <v>300</v>
          </cell>
          <cell r="U16">
            <v>300</v>
          </cell>
        </row>
        <row r="17">
          <cell r="A17">
            <v>6615</v>
          </cell>
          <cell r="C17" t="str">
            <v>RCMA</v>
          </cell>
          <cell r="E17">
            <v>9</v>
          </cell>
          <cell r="H17">
            <v>15</v>
          </cell>
          <cell r="I17">
            <v>5</v>
          </cell>
          <cell r="P17">
            <v>131</v>
          </cell>
          <cell r="S17">
            <v>160</v>
          </cell>
          <cell r="U17">
            <v>160</v>
          </cell>
        </row>
        <row r="18">
          <cell r="A18">
            <v>6616</v>
          </cell>
          <cell r="C18" t="str">
            <v>Central City</v>
          </cell>
          <cell r="D18">
            <v>55</v>
          </cell>
          <cell r="E18">
            <v>15</v>
          </cell>
          <cell r="G18">
            <v>2</v>
          </cell>
          <cell r="H18">
            <v>68</v>
          </cell>
          <cell r="I18">
            <v>20</v>
          </cell>
          <cell r="S18">
            <v>160</v>
          </cell>
          <cell r="U18">
            <v>160</v>
          </cell>
        </row>
        <row r="19">
          <cell r="A19">
            <v>6617</v>
          </cell>
          <cell r="C19" t="str">
            <v>North Tampa Alt</v>
          </cell>
          <cell r="S19">
            <v>0</v>
          </cell>
          <cell r="U19">
            <v>0</v>
          </cell>
        </row>
        <row r="20">
          <cell r="A20">
            <v>6618</v>
          </cell>
          <cell r="C20" t="str">
            <v>Wilbesan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45.5</v>
          </cell>
          <cell r="I20">
            <v>6.5</v>
          </cell>
          <cell r="J20">
            <v>3</v>
          </cell>
          <cell r="K20">
            <v>0.5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55.5</v>
          </cell>
          <cell r="U20">
            <v>55.5</v>
          </cell>
        </row>
        <row r="21">
          <cell r="A21">
            <v>6619</v>
          </cell>
          <cell r="C21" t="str">
            <v>Anderson</v>
          </cell>
          <cell r="D21">
            <v>105</v>
          </cell>
          <cell r="E21">
            <v>18</v>
          </cell>
          <cell r="P21">
            <v>1</v>
          </cell>
          <cell r="S21">
            <v>124</v>
          </cell>
          <cell r="U21">
            <v>124</v>
          </cell>
        </row>
        <row r="22">
          <cell r="A22">
            <v>6620</v>
          </cell>
          <cell r="C22" t="str">
            <v>Center Academy</v>
          </cell>
          <cell r="D22">
            <v>10</v>
          </cell>
          <cell r="E22">
            <v>7</v>
          </cell>
          <cell r="F22">
            <v>1</v>
          </cell>
          <cell r="H22">
            <v>57</v>
          </cell>
          <cell r="I22">
            <v>43</v>
          </cell>
          <cell r="P22">
            <v>16</v>
          </cell>
          <cell r="S22">
            <v>134</v>
          </cell>
          <cell r="U22">
            <v>134</v>
          </cell>
        </row>
        <row r="23">
          <cell r="A23">
            <v>6621</v>
          </cell>
          <cell r="C23" t="str">
            <v>Mt Pleasant</v>
          </cell>
          <cell r="H23">
            <v>76</v>
          </cell>
          <cell r="I23">
            <v>7</v>
          </cell>
          <cell r="J23">
            <v>5</v>
          </cell>
          <cell r="K23">
            <v>4</v>
          </cell>
          <cell r="S23">
            <v>92</v>
          </cell>
          <cell r="U23">
            <v>92</v>
          </cell>
        </row>
        <row r="24">
          <cell r="A24">
            <v>6624</v>
          </cell>
          <cell r="C24" t="str">
            <v>Trinity Upper School</v>
          </cell>
          <cell r="H24">
            <v>178</v>
          </cell>
          <cell r="I24">
            <v>31</v>
          </cell>
          <cell r="J24">
            <v>6</v>
          </cell>
          <cell r="P24">
            <v>10</v>
          </cell>
          <cell r="S24">
            <v>225</v>
          </cell>
          <cell r="U24">
            <v>225</v>
          </cell>
        </row>
        <row r="25">
          <cell r="A25">
            <v>6623</v>
          </cell>
          <cell r="C25" t="str">
            <v>Walton</v>
          </cell>
          <cell r="D25">
            <v>126</v>
          </cell>
          <cell r="H25">
            <v>18</v>
          </cell>
          <cell r="S25">
            <v>144</v>
          </cell>
          <cell r="U25">
            <v>144</v>
          </cell>
        </row>
        <row r="26">
          <cell r="A26">
            <v>6622</v>
          </cell>
          <cell r="C26" t="str">
            <v>Prince</v>
          </cell>
          <cell r="D26">
            <v>18</v>
          </cell>
          <cell r="E26">
            <v>1</v>
          </cell>
          <cell r="F26">
            <v>1.5</v>
          </cell>
          <cell r="G26">
            <v>0</v>
          </cell>
          <cell r="H26">
            <v>10.5</v>
          </cell>
          <cell r="I26">
            <v>2</v>
          </cell>
          <cell r="J26">
            <v>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0.5</v>
          </cell>
          <cell r="Q26">
            <v>0</v>
          </cell>
          <cell r="R26">
            <v>0</v>
          </cell>
          <cell r="S26">
            <v>35.5</v>
          </cell>
          <cell r="U26">
            <v>35.5</v>
          </cell>
          <cell r="Y26">
            <v>0</v>
          </cell>
        </row>
        <row r="27">
          <cell r="A27">
            <v>6625</v>
          </cell>
          <cell r="C27" t="str">
            <v>LLT</v>
          </cell>
          <cell r="H27">
            <v>150</v>
          </cell>
          <cell r="S27">
            <v>150</v>
          </cell>
        </row>
        <row r="28">
          <cell r="A28">
            <v>6626</v>
          </cell>
          <cell r="C28" t="str">
            <v>Kids Community</v>
          </cell>
          <cell r="F28">
            <v>54</v>
          </cell>
          <cell r="S28">
            <v>54</v>
          </cell>
        </row>
        <row r="29">
          <cell r="A29">
            <v>6627</v>
          </cell>
          <cell r="C29" t="str">
            <v>USF - Patel</v>
          </cell>
          <cell r="H29">
            <v>72</v>
          </cell>
          <cell r="I29">
            <v>2</v>
          </cell>
          <cell r="J29">
            <v>2</v>
          </cell>
          <cell r="P29">
            <v>4</v>
          </cell>
          <cell r="S29">
            <v>80</v>
          </cell>
        </row>
        <row r="30">
          <cell r="A30">
            <v>6628</v>
          </cell>
          <cell r="C30" t="str">
            <v xml:space="preserve">Hope Prepatory </v>
          </cell>
          <cell r="D30">
            <v>1</v>
          </cell>
          <cell r="F30">
            <v>4</v>
          </cell>
          <cell r="G30">
            <v>27</v>
          </cell>
          <cell r="Q30">
            <v>2</v>
          </cell>
          <cell r="S30">
            <v>34</v>
          </cell>
        </row>
        <row r="31">
          <cell r="A31">
            <v>6629</v>
          </cell>
          <cell r="C31" t="str">
            <v>Prospect</v>
          </cell>
          <cell r="J31">
            <v>5</v>
          </cell>
          <cell r="K31">
            <v>25</v>
          </cell>
          <cell r="L31">
            <v>3</v>
          </cell>
          <cell r="S31">
            <v>33</v>
          </cell>
        </row>
        <row r="32">
          <cell r="A32">
            <v>6630</v>
          </cell>
          <cell r="C32" t="str">
            <v>Tampa Transitional</v>
          </cell>
          <cell r="N32">
            <v>2</v>
          </cell>
          <cell r="O32">
            <v>16</v>
          </cell>
          <cell r="Q32">
            <v>2</v>
          </cell>
          <cell r="S32">
            <v>20</v>
          </cell>
        </row>
        <row r="33">
          <cell r="A33">
            <v>6631</v>
          </cell>
          <cell r="C33" t="str">
            <v>Quest Middle</v>
          </cell>
          <cell r="H33">
            <v>4</v>
          </cell>
          <cell r="J33">
            <v>11</v>
          </cell>
          <cell r="K33">
            <v>97</v>
          </cell>
          <cell r="Q33">
            <v>13</v>
          </cell>
          <cell r="S33">
            <v>125</v>
          </cell>
        </row>
        <row r="34">
          <cell r="A34">
            <v>6632</v>
          </cell>
          <cell r="C34" t="str">
            <v>Carl Sagan</v>
          </cell>
          <cell r="H34">
            <v>132</v>
          </cell>
          <cell r="S34">
            <v>132</v>
          </cell>
        </row>
        <row r="35">
          <cell r="A35">
            <v>6633</v>
          </cell>
          <cell r="C35" t="str">
            <v>Life Skills</v>
          </cell>
          <cell r="S35">
            <v>0</v>
          </cell>
        </row>
        <row r="39">
          <cell r="C39" t="str">
            <v>New 05-06</v>
          </cell>
          <cell r="D39">
            <v>54</v>
          </cell>
          <cell r="F39">
            <v>8</v>
          </cell>
          <cell r="G39">
            <v>46</v>
          </cell>
          <cell r="H39">
            <v>484</v>
          </cell>
          <cell r="L39">
            <v>5</v>
          </cell>
          <cell r="N39">
            <v>2</v>
          </cell>
          <cell r="O39">
            <v>16</v>
          </cell>
          <cell r="Q39">
            <v>7</v>
          </cell>
          <cell r="S39">
            <v>622</v>
          </cell>
        </row>
        <row r="40">
          <cell r="D40">
            <v>1319</v>
          </cell>
          <cell r="E40">
            <v>135</v>
          </cell>
          <cell r="F40">
            <v>86.5</v>
          </cell>
          <cell r="G40">
            <v>77</v>
          </cell>
          <cell r="H40">
            <v>1956</v>
          </cell>
          <cell r="I40">
            <v>311.5</v>
          </cell>
          <cell r="J40">
            <v>51</v>
          </cell>
          <cell r="K40">
            <v>128.5</v>
          </cell>
          <cell r="L40">
            <v>233</v>
          </cell>
          <cell r="M40">
            <v>57</v>
          </cell>
          <cell r="N40">
            <v>39</v>
          </cell>
          <cell r="O40">
            <v>124</v>
          </cell>
          <cell r="P40">
            <v>251.5</v>
          </cell>
          <cell r="Q40">
            <v>63</v>
          </cell>
          <cell r="R40">
            <v>137</v>
          </cell>
          <cell r="S40">
            <v>4969</v>
          </cell>
          <cell r="T40">
            <v>0</v>
          </cell>
          <cell r="U40">
            <v>4969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2"/>
      <sheetName val="enroll-proj"/>
      <sheetName val="recalc"/>
      <sheetName val="Paylog"/>
      <sheetName val="All"/>
      <sheetName val=" Detail 2005-06 3rd FEFP Calc"/>
      <sheetName val="Calculation DETAIL F99c5"/>
      <sheetName val="111-112-113 ADDITIONAL FUNDING"/>
    </sheetNames>
    <sheetDataSet>
      <sheetData sheetId="0"/>
      <sheetData sheetId="1" refreshError="1">
        <row r="1">
          <cell r="C1" t="str">
            <v>2005-2006</v>
          </cell>
        </row>
        <row r="2">
          <cell r="A2">
            <v>1</v>
          </cell>
          <cell r="B2">
            <v>2</v>
          </cell>
          <cell r="C2" t="str">
            <v>fte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</row>
        <row r="3">
          <cell r="A3" t="str">
            <v>Site #</v>
          </cell>
          <cell r="C3" t="str">
            <v>Charter School</v>
          </cell>
          <cell r="D3" t="str">
            <v>Basic K-3</v>
          </cell>
          <cell r="E3" t="str">
            <v>Basic K-3</v>
          </cell>
          <cell r="F3" t="str">
            <v>Basic K-3</v>
          </cell>
          <cell r="G3" t="str">
            <v>Basic K-3</v>
          </cell>
          <cell r="H3" t="str">
            <v>Basic 4-8</v>
          </cell>
          <cell r="I3" t="str">
            <v>Basic 4-8</v>
          </cell>
          <cell r="J3" t="str">
            <v>Basic 4-8</v>
          </cell>
          <cell r="K3" t="str">
            <v>Basic 4-8</v>
          </cell>
          <cell r="L3" t="str">
            <v>Basic 9-12</v>
          </cell>
          <cell r="M3" t="str">
            <v>Basic 9-12</v>
          </cell>
          <cell r="N3" t="str">
            <v>Basic 9-12</v>
          </cell>
          <cell r="O3" t="str">
            <v>Basic 9-12</v>
          </cell>
          <cell r="P3" t="str">
            <v>ESOL</v>
          </cell>
          <cell r="Q3" t="str">
            <v xml:space="preserve">ESE </v>
          </cell>
          <cell r="R3" t="str">
            <v>ESE</v>
          </cell>
          <cell r="T3" t="str">
            <v>Total</v>
          </cell>
          <cell r="U3" t="str">
            <v>Current</v>
          </cell>
          <cell r="V3" t="str">
            <v>Increase</v>
          </cell>
        </row>
        <row r="4">
          <cell r="E4" t="str">
            <v>ESE Level 1</v>
          </cell>
          <cell r="F4" t="str">
            <v>ESE Level 2</v>
          </cell>
          <cell r="G4" t="str">
            <v>ESE Level 3</v>
          </cell>
          <cell r="I4" t="str">
            <v>ESE Level 1</v>
          </cell>
          <cell r="J4" t="str">
            <v>ESE Level 2</v>
          </cell>
          <cell r="K4" t="str">
            <v>ESE Level 3</v>
          </cell>
          <cell r="M4" t="str">
            <v>ESE Level 1</v>
          </cell>
          <cell r="N4" t="str">
            <v>ESE Level 2</v>
          </cell>
          <cell r="O4" t="str">
            <v>ESE Level 3</v>
          </cell>
          <cell r="Q4" t="str">
            <v>Level 4</v>
          </cell>
          <cell r="R4" t="str">
            <v>Level 5</v>
          </cell>
          <cell r="T4" t="str">
            <v>Projection</v>
          </cell>
        </row>
        <row r="5">
          <cell r="A5">
            <v>6601</v>
          </cell>
          <cell r="C5" t="str">
            <v>Richardson</v>
          </cell>
          <cell r="D5">
            <v>90</v>
          </cell>
          <cell r="E5">
            <v>1</v>
          </cell>
          <cell r="H5">
            <v>38</v>
          </cell>
          <cell r="I5">
            <v>1</v>
          </cell>
          <cell r="T5">
            <v>130</v>
          </cell>
          <cell r="V5">
            <v>130</v>
          </cell>
        </row>
        <row r="6">
          <cell r="A6">
            <v>6602</v>
          </cell>
          <cell r="C6" t="str">
            <v>Tampa Bay Academy</v>
          </cell>
          <cell r="Q6">
            <v>35</v>
          </cell>
          <cell r="R6">
            <v>137</v>
          </cell>
          <cell r="T6">
            <v>172</v>
          </cell>
          <cell r="V6">
            <v>172</v>
          </cell>
        </row>
        <row r="7">
          <cell r="A7">
            <v>6604</v>
          </cell>
          <cell r="C7" t="str">
            <v>Metro Min</v>
          </cell>
          <cell r="D7">
            <v>19</v>
          </cell>
          <cell r="F7">
            <v>7</v>
          </cell>
          <cell r="H7">
            <v>8</v>
          </cell>
          <cell r="J7">
            <v>5</v>
          </cell>
          <cell r="P7">
            <v>6</v>
          </cell>
          <cell r="T7">
            <v>45</v>
          </cell>
          <cell r="V7">
            <v>45</v>
          </cell>
        </row>
        <row r="8">
          <cell r="A8">
            <v>6605</v>
          </cell>
          <cell r="C8" t="str">
            <v>USF</v>
          </cell>
          <cell r="D8">
            <v>143</v>
          </cell>
          <cell r="E8">
            <v>8</v>
          </cell>
          <cell r="P8">
            <v>9</v>
          </cell>
          <cell r="T8">
            <v>160</v>
          </cell>
          <cell r="V8">
            <v>160</v>
          </cell>
        </row>
        <row r="9">
          <cell r="A9">
            <v>6606</v>
          </cell>
          <cell r="C9" t="str">
            <v>Terrace Community</v>
          </cell>
          <cell r="H9">
            <v>226</v>
          </cell>
          <cell r="I9">
            <v>125</v>
          </cell>
          <cell r="P9">
            <v>1</v>
          </cell>
          <cell r="T9">
            <v>352</v>
          </cell>
          <cell r="V9">
            <v>352</v>
          </cell>
        </row>
        <row r="10">
          <cell r="A10">
            <v>6607</v>
          </cell>
          <cell r="C10" t="str">
            <v>TUMC</v>
          </cell>
          <cell r="D10">
            <v>104</v>
          </cell>
          <cell r="E10">
            <v>14</v>
          </cell>
          <cell r="H10">
            <v>55</v>
          </cell>
          <cell r="I10">
            <v>10</v>
          </cell>
          <cell r="P10">
            <v>13</v>
          </cell>
          <cell r="T10">
            <v>196</v>
          </cell>
          <cell r="V10">
            <v>196</v>
          </cell>
        </row>
        <row r="11">
          <cell r="A11">
            <v>6608</v>
          </cell>
          <cell r="C11" t="str">
            <v>Village of Excellence</v>
          </cell>
          <cell r="D11">
            <v>91</v>
          </cell>
          <cell r="E11">
            <v>14</v>
          </cell>
          <cell r="F11">
            <v>5</v>
          </cell>
          <cell r="H11">
            <v>8</v>
          </cell>
          <cell r="I11">
            <v>3</v>
          </cell>
          <cell r="J11">
            <v>3</v>
          </cell>
          <cell r="K11">
            <v>1</v>
          </cell>
          <cell r="T11">
            <v>125</v>
          </cell>
          <cell r="V11">
            <v>125</v>
          </cell>
        </row>
        <row r="12">
          <cell r="A12">
            <v>6609</v>
          </cell>
          <cell r="C12" t="str">
            <v>Pepin Academy</v>
          </cell>
          <cell r="L12">
            <v>8</v>
          </cell>
          <cell r="N12">
            <v>15</v>
          </cell>
          <cell r="O12">
            <v>90</v>
          </cell>
          <cell r="P12">
            <v>19</v>
          </cell>
          <cell r="T12">
            <v>132</v>
          </cell>
          <cell r="V12">
            <v>132</v>
          </cell>
        </row>
        <row r="13">
          <cell r="A13">
            <v>6610</v>
          </cell>
          <cell r="C13" t="str">
            <v>Re-Birth</v>
          </cell>
          <cell r="D13">
            <v>75</v>
          </cell>
          <cell r="E13">
            <v>5</v>
          </cell>
          <cell r="H13">
            <v>36</v>
          </cell>
          <cell r="I13">
            <v>5</v>
          </cell>
          <cell r="T13">
            <v>121</v>
          </cell>
          <cell r="V13">
            <v>121</v>
          </cell>
        </row>
        <row r="14">
          <cell r="A14">
            <v>6612</v>
          </cell>
          <cell r="C14" t="str">
            <v>Trinity</v>
          </cell>
          <cell r="D14">
            <v>239</v>
          </cell>
          <cell r="E14">
            <v>21</v>
          </cell>
          <cell r="F14">
            <v>2</v>
          </cell>
          <cell r="G14">
            <v>1</v>
          </cell>
          <cell r="H14">
            <v>115</v>
          </cell>
          <cell r="I14">
            <v>24</v>
          </cell>
          <cell r="J14">
            <v>7</v>
          </cell>
          <cell r="P14">
            <v>41</v>
          </cell>
          <cell r="T14">
            <v>450</v>
          </cell>
          <cell r="V14">
            <v>450</v>
          </cell>
        </row>
        <row r="15">
          <cell r="A15">
            <v>6613</v>
          </cell>
          <cell r="C15" t="str">
            <v>Learning Gate</v>
          </cell>
          <cell r="D15">
            <v>189</v>
          </cell>
          <cell r="E15">
            <v>22</v>
          </cell>
          <cell r="F15">
            <v>4</v>
          </cell>
          <cell r="G15">
            <v>1</v>
          </cell>
          <cell r="H15">
            <v>160</v>
          </cell>
          <cell r="I15">
            <v>27</v>
          </cell>
          <cell r="J15">
            <v>2</v>
          </cell>
          <cell r="K15">
            <v>1</v>
          </cell>
          <cell r="T15">
            <v>406</v>
          </cell>
          <cell r="V15">
            <v>406</v>
          </cell>
        </row>
        <row r="16">
          <cell r="A16">
            <v>6614</v>
          </cell>
          <cell r="C16" t="str">
            <v>Richard Milburn</v>
          </cell>
          <cell r="L16">
            <v>217</v>
          </cell>
          <cell r="M16">
            <v>57</v>
          </cell>
          <cell r="N16">
            <v>20</v>
          </cell>
          <cell r="O16">
            <v>2</v>
          </cell>
          <cell r="Q16">
            <v>4</v>
          </cell>
          <cell r="T16">
            <v>300</v>
          </cell>
          <cell r="V16">
            <v>300</v>
          </cell>
        </row>
        <row r="17">
          <cell r="A17">
            <v>6615</v>
          </cell>
          <cell r="C17" t="str">
            <v>RCMA</v>
          </cell>
          <cell r="E17">
            <v>9</v>
          </cell>
          <cell r="H17">
            <v>15</v>
          </cell>
          <cell r="I17">
            <v>5</v>
          </cell>
          <cell r="P17">
            <v>131</v>
          </cell>
          <cell r="T17">
            <v>160</v>
          </cell>
          <cell r="V17">
            <v>160</v>
          </cell>
        </row>
        <row r="18">
          <cell r="A18">
            <v>6616</v>
          </cell>
          <cell r="C18" t="str">
            <v>Central City</v>
          </cell>
          <cell r="D18">
            <v>55</v>
          </cell>
          <cell r="E18">
            <v>15</v>
          </cell>
          <cell r="G18">
            <v>2</v>
          </cell>
          <cell r="H18">
            <v>68</v>
          </cell>
          <cell r="I18">
            <v>20</v>
          </cell>
          <cell r="T18">
            <v>160</v>
          </cell>
          <cell r="V18">
            <v>160</v>
          </cell>
        </row>
        <row r="19">
          <cell r="A19">
            <v>6617</v>
          </cell>
          <cell r="C19" t="str">
            <v>North Tampa Alt</v>
          </cell>
          <cell r="T19">
            <v>0</v>
          </cell>
          <cell r="V19">
            <v>0</v>
          </cell>
        </row>
        <row r="20">
          <cell r="A20">
            <v>6618</v>
          </cell>
          <cell r="C20" t="str">
            <v>Wilbesan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45.5</v>
          </cell>
          <cell r="I20">
            <v>6.5</v>
          </cell>
          <cell r="J20">
            <v>3</v>
          </cell>
          <cell r="K20">
            <v>0.5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T20">
            <v>55.5</v>
          </cell>
          <cell r="V20">
            <v>55.5</v>
          </cell>
        </row>
        <row r="21">
          <cell r="A21">
            <v>6619</v>
          </cell>
          <cell r="C21" t="str">
            <v>Anderson</v>
          </cell>
          <cell r="D21">
            <v>105</v>
          </cell>
          <cell r="E21">
            <v>18</v>
          </cell>
          <cell r="P21">
            <v>1</v>
          </cell>
          <cell r="T21">
            <v>124</v>
          </cell>
          <cell r="V21">
            <v>124</v>
          </cell>
        </row>
        <row r="22">
          <cell r="A22">
            <v>6620</v>
          </cell>
          <cell r="C22" t="str">
            <v>Center Academy</v>
          </cell>
          <cell r="D22">
            <v>10</v>
          </cell>
          <cell r="E22">
            <v>7</v>
          </cell>
          <cell r="F22">
            <v>1</v>
          </cell>
          <cell r="H22">
            <v>57</v>
          </cell>
          <cell r="I22">
            <v>43</v>
          </cell>
          <cell r="P22">
            <v>16</v>
          </cell>
          <cell r="T22">
            <v>134</v>
          </cell>
          <cell r="V22">
            <v>134</v>
          </cell>
        </row>
        <row r="23">
          <cell r="A23">
            <v>6621</v>
          </cell>
          <cell r="C23" t="str">
            <v>Mt Pleasant</v>
          </cell>
          <cell r="H23">
            <v>90</v>
          </cell>
          <cell r="I23">
            <v>19</v>
          </cell>
          <cell r="J23">
            <v>4</v>
          </cell>
          <cell r="K23">
            <v>2</v>
          </cell>
          <cell r="T23">
            <v>115</v>
          </cell>
          <cell r="Z23">
            <v>230</v>
          </cell>
          <cell r="AB23">
            <v>230</v>
          </cell>
        </row>
        <row r="24">
          <cell r="A24">
            <v>6624</v>
          </cell>
          <cell r="C24" t="str">
            <v>Trinity Upper School</v>
          </cell>
          <cell r="H24">
            <v>178</v>
          </cell>
          <cell r="I24">
            <v>31</v>
          </cell>
          <cell r="J24">
            <v>6</v>
          </cell>
          <cell r="P24">
            <v>10</v>
          </cell>
          <cell r="T24">
            <v>225</v>
          </cell>
          <cell r="V24">
            <v>225</v>
          </cell>
        </row>
        <row r="25">
          <cell r="A25">
            <v>6623</v>
          </cell>
          <cell r="C25" t="str">
            <v>Walton</v>
          </cell>
          <cell r="D25">
            <v>126</v>
          </cell>
          <cell r="H25">
            <v>18</v>
          </cell>
          <cell r="T25">
            <v>144</v>
          </cell>
          <cell r="V25">
            <v>144</v>
          </cell>
        </row>
        <row r="26">
          <cell r="A26">
            <v>6622</v>
          </cell>
          <cell r="C26" t="str">
            <v>Prince</v>
          </cell>
          <cell r="D26">
            <v>18</v>
          </cell>
          <cell r="E26">
            <v>1</v>
          </cell>
          <cell r="F26">
            <v>1.5</v>
          </cell>
          <cell r="G26">
            <v>0</v>
          </cell>
          <cell r="H26">
            <v>10.5</v>
          </cell>
          <cell r="I26">
            <v>2</v>
          </cell>
          <cell r="J26">
            <v>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0.5</v>
          </cell>
          <cell r="Q26">
            <v>0</v>
          </cell>
          <cell r="R26">
            <v>0</v>
          </cell>
          <cell r="T26">
            <v>35.5</v>
          </cell>
          <cell r="V26">
            <v>35.5</v>
          </cell>
          <cell r="Z26">
            <v>0</v>
          </cell>
        </row>
        <row r="27">
          <cell r="A27">
            <v>6625</v>
          </cell>
          <cell r="C27" t="str">
            <v>LLT</v>
          </cell>
          <cell r="H27">
            <v>150</v>
          </cell>
          <cell r="T27">
            <v>150</v>
          </cell>
        </row>
        <row r="28">
          <cell r="A28">
            <v>6626</v>
          </cell>
          <cell r="C28" t="str">
            <v>Kids Community</v>
          </cell>
          <cell r="F28">
            <v>54</v>
          </cell>
          <cell r="T28">
            <v>54</v>
          </cell>
        </row>
        <row r="29">
          <cell r="A29">
            <v>6627</v>
          </cell>
          <cell r="C29" t="str">
            <v>USF - Patel</v>
          </cell>
          <cell r="H29">
            <v>72</v>
          </cell>
          <cell r="I29">
            <v>2</v>
          </cell>
          <cell r="J29">
            <v>2</v>
          </cell>
          <cell r="P29">
            <v>4</v>
          </cell>
          <cell r="T29">
            <v>80</v>
          </cell>
        </row>
        <row r="30">
          <cell r="A30">
            <v>6628</v>
          </cell>
          <cell r="C30" t="str">
            <v xml:space="preserve">Hope Prepatory </v>
          </cell>
          <cell r="D30">
            <v>1</v>
          </cell>
          <cell r="F30">
            <v>4</v>
          </cell>
          <cell r="G30">
            <v>27</v>
          </cell>
          <cell r="Q30">
            <v>2</v>
          </cell>
          <cell r="T30">
            <v>34</v>
          </cell>
        </row>
        <row r="31">
          <cell r="A31">
            <v>6629</v>
          </cell>
          <cell r="C31" t="str">
            <v>Prospect</v>
          </cell>
          <cell r="J31">
            <v>5</v>
          </cell>
          <cell r="K31">
            <v>25</v>
          </cell>
          <cell r="L31">
            <v>3</v>
          </cell>
          <cell r="T31">
            <v>33</v>
          </cell>
        </row>
        <row r="32">
          <cell r="A32">
            <v>6630</v>
          </cell>
          <cell r="C32" t="str">
            <v>Tampa Transitional</v>
          </cell>
          <cell r="N32">
            <v>2</v>
          </cell>
          <cell r="O32">
            <v>16</v>
          </cell>
          <cell r="Q32">
            <v>2</v>
          </cell>
          <cell r="T32">
            <v>20</v>
          </cell>
        </row>
        <row r="33">
          <cell r="A33">
            <v>6631</v>
          </cell>
          <cell r="C33" t="str">
            <v>Quest Middle</v>
          </cell>
          <cell r="H33">
            <v>4</v>
          </cell>
          <cell r="J33">
            <v>11</v>
          </cell>
          <cell r="K33">
            <v>97</v>
          </cell>
          <cell r="Q33">
            <v>13</v>
          </cell>
          <cell r="T33">
            <v>125</v>
          </cell>
        </row>
        <row r="34">
          <cell r="A34">
            <v>6632</v>
          </cell>
          <cell r="C34" t="str">
            <v>Carl Sagan</v>
          </cell>
          <cell r="H34">
            <v>132</v>
          </cell>
          <cell r="T34">
            <v>132</v>
          </cell>
        </row>
        <row r="35">
          <cell r="A35">
            <v>6633</v>
          </cell>
          <cell r="C35" t="str">
            <v>Life Skills</v>
          </cell>
          <cell r="T35">
            <v>0</v>
          </cell>
        </row>
        <row r="39">
          <cell r="C39" t="str">
            <v>New 05-06</v>
          </cell>
          <cell r="D39">
            <v>54</v>
          </cell>
          <cell r="F39">
            <v>8</v>
          </cell>
          <cell r="G39">
            <v>46</v>
          </cell>
          <cell r="H39">
            <v>484</v>
          </cell>
          <cell r="L39">
            <v>5</v>
          </cell>
          <cell r="N39">
            <v>2</v>
          </cell>
          <cell r="O39">
            <v>16</v>
          </cell>
          <cell r="Q39">
            <v>7</v>
          </cell>
          <cell r="T39">
            <v>622</v>
          </cell>
        </row>
        <row r="40">
          <cell r="D40">
            <v>1319</v>
          </cell>
          <cell r="E40">
            <v>135</v>
          </cell>
          <cell r="F40">
            <v>86.5</v>
          </cell>
          <cell r="G40">
            <v>77</v>
          </cell>
          <cell r="H40">
            <v>1970</v>
          </cell>
          <cell r="I40">
            <v>323.5</v>
          </cell>
          <cell r="J40">
            <v>50</v>
          </cell>
          <cell r="K40">
            <v>126.5</v>
          </cell>
          <cell r="L40">
            <v>233</v>
          </cell>
          <cell r="M40">
            <v>57</v>
          </cell>
          <cell r="N40">
            <v>39</v>
          </cell>
          <cell r="O40">
            <v>124</v>
          </cell>
          <cell r="P40">
            <v>251.5</v>
          </cell>
          <cell r="Q40">
            <v>63</v>
          </cell>
          <cell r="R40">
            <v>137</v>
          </cell>
          <cell r="T40">
            <v>4992</v>
          </cell>
          <cell r="U40">
            <v>0</v>
          </cell>
          <cell r="V40">
            <v>4992</v>
          </cell>
        </row>
        <row r="42">
          <cell r="A42">
            <v>6618</v>
          </cell>
          <cell r="C42" t="str">
            <v>Wilbesan</v>
          </cell>
          <cell r="H42">
            <v>80</v>
          </cell>
          <cell r="I42">
            <v>20</v>
          </cell>
          <cell r="P42">
            <v>20</v>
          </cell>
          <cell r="T42">
            <v>120</v>
          </cell>
          <cell r="V42">
            <v>120</v>
          </cell>
        </row>
        <row r="43">
          <cell r="A43">
            <v>6622</v>
          </cell>
          <cell r="C43" t="str">
            <v>Prince</v>
          </cell>
          <cell r="D43">
            <v>20</v>
          </cell>
          <cell r="E43">
            <v>12</v>
          </cell>
          <cell r="F43">
            <v>8</v>
          </cell>
          <cell r="G43">
            <v>4</v>
          </cell>
          <cell r="H43">
            <v>10</v>
          </cell>
          <cell r="I43">
            <v>6</v>
          </cell>
          <cell r="J43">
            <v>4</v>
          </cell>
          <cell r="K43">
            <v>2</v>
          </cell>
          <cell r="P43">
            <v>6</v>
          </cell>
          <cell r="T43">
            <v>72</v>
          </cell>
          <cell r="V43">
            <v>72</v>
          </cell>
        </row>
        <row r="44">
          <cell r="C44" t="str">
            <v>2004-2005</v>
          </cell>
        </row>
        <row r="45">
          <cell r="A45">
            <v>1</v>
          </cell>
          <cell r="B45">
            <v>2</v>
          </cell>
          <cell r="C45" t="str">
            <v>Percent</v>
          </cell>
          <cell r="D45">
            <v>4</v>
          </cell>
          <cell r="E45">
            <v>5</v>
          </cell>
          <cell r="F45">
            <v>6</v>
          </cell>
          <cell r="G45">
            <v>7</v>
          </cell>
          <cell r="H45">
            <v>8</v>
          </cell>
          <cell r="I45">
            <v>9</v>
          </cell>
          <cell r="J45">
            <v>10</v>
          </cell>
          <cell r="K45">
            <v>11</v>
          </cell>
          <cell r="L45">
            <v>12</v>
          </cell>
          <cell r="M45">
            <v>13</v>
          </cell>
          <cell r="N45">
            <v>14</v>
          </cell>
          <cell r="O45">
            <v>15</v>
          </cell>
          <cell r="P45">
            <v>16</v>
          </cell>
          <cell r="Q45">
            <v>17</v>
          </cell>
          <cell r="R45">
            <v>18</v>
          </cell>
        </row>
        <row r="46">
          <cell r="A46" t="str">
            <v>Site #</v>
          </cell>
          <cell r="C46" t="str">
            <v>Charter School</v>
          </cell>
          <cell r="D46" t="str">
            <v>Basic K-3</v>
          </cell>
          <cell r="E46" t="str">
            <v>Basic K-3</v>
          </cell>
          <cell r="F46" t="str">
            <v>Basic K-3</v>
          </cell>
          <cell r="G46" t="str">
            <v>Basic K-3</v>
          </cell>
          <cell r="H46" t="str">
            <v>Basic 4-8</v>
          </cell>
          <cell r="I46" t="str">
            <v>Basic 4-8</v>
          </cell>
          <cell r="J46" t="str">
            <v>Basic 4-8</v>
          </cell>
          <cell r="K46" t="str">
            <v>Basic 4-8</v>
          </cell>
          <cell r="L46" t="str">
            <v>Basic 9-12</v>
          </cell>
          <cell r="M46" t="str">
            <v>Basic 9-12</v>
          </cell>
          <cell r="N46" t="str">
            <v>Basic 9-12</v>
          </cell>
          <cell r="O46" t="str">
            <v>Basic 9-12</v>
          </cell>
          <cell r="P46" t="str">
            <v>ESOL</v>
          </cell>
          <cell r="Q46" t="str">
            <v xml:space="preserve">ESE </v>
          </cell>
          <cell r="R46" t="str">
            <v>ESE</v>
          </cell>
          <cell r="T46" t="str">
            <v>Total</v>
          </cell>
          <cell r="U46" t="str">
            <v>Current</v>
          </cell>
          <cell r="V46" t="str">
            <v>Increase</v>
          </cell>
        </row>
        <row r="47">
          <cell r="E47" t="str">
            <v>ESE Level 1</v>
          </cell>
          <cell r="F47" t="str">
            <v>ESE Level 2</v>
          </cell>
          <cell r="G47" t="str">
            <v>ESE Level 3</v>
          </cell>
          <cell r="I47" t="str">
            <v>ESE Level 1</v>
          </cell>
          <cell r="J47" t="str">
            <v>ESE Level 2</v>
          </cell>
          <cell r="K47" t="str">
            <v>ESE Level 3</v>
          </cell>
          <cell r="M47" t="str">
            <v>ESE Level 1</v>
          </cell>
          <cell r="N47" t="str">
            <v>ESE Level 2</v>
          </cell>
          <cell r="O47" t="str">
            <v>ESE Level 3</v>
          </cell>
          <cell r="Q47" t="str">
            <v>Level 4</v>
          </cell>
          <cell r="R47" t="str">
            <v>Level 5</v>
          </cell>
          <cell r="T47" t="str">
            <v>Projection</v>
          </cell>
        </row>
        <row r="48">
          <cell r="A48">
            <v>6601</v>
          </cell>
          <cell r="C48" t="str">
            <v>Richardson</v>
          </cell>
          <cell r="D48">
            <v>6.8233510235026537E-2</v>
          </cell>
          <cell r="E48">
            <v>7.4074074074074077E-3</v>
          </cell>
          <cell r="F48">
            <v>0</v>
          </cell>
          <cell r="G48">
            <v>0</v>
          </cell>
          <cell r="H48">
            <v>1.9289340101522844E-2</v>
          </cell>
          <cell r="I48">
            <v>3.0911901081916537E-3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U48" t="e">
            <v>#DIV/0!</v>
          </cell>
          <cell r="V48" t="e">
            <v>#DIV/0!</v>
          </cell>
        </row>
        <row r="49">
          <cell r="A49">
            <v>6602</v>
          </cell>
          <cell r="C49" t="str">
            <v>Tampa Bay Academy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0.55555555555555558</v>
          </cell>
          <cell r="R49">
            <v>1</v>
          </cell>
          <cell r="U49" t="e">
            <v>#DIV/0!</v>
          </cell>
          <cell r="V49" t="e">
            <v>#DIV/0!</v>
          </cell>
        </row>
        <row r="50">
          <cell r="A50">
            <v>6604</v>
          </cell>
          <cell r="C50" t="str">
            <v>Metro Min</v>
          </cell>
          <cell r="D50">
            <v>1.4404852160727824E-2</v>
          </cell>
          <cell r="E50">
            <v>0</v>
          </cell>
          <cell r="F50">
            <v>8.0924855491329481E-2</v>
          </cell>
          <cell r="G50">
            <v>0</v>
          </cell>
          <cell r="H50">
            <v>4.0609137055837565E-3</v>
          </cell>
          <cell r="I50">
            <v>0</v>
          </cell>
          <cell r="J50">
            <v>0.1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2.3856858846918488E-2</v>
          </cell>
          <cell r="Q50">
            <v>0</v>
          </cell>
          <cell r="R50">
            <v>0</v>
          </cell>
          <cell r="U50" t="e">
            <v>#DIV/0!</v>
          </cell>
          <cell r="V50" t="e">
            <v>#DIV/0!</v>
          </cell>
        </row>
        <row r="51">
          <cell r="A51">
            <v>6605</v>
          </cell>
          <cell r="C51" t="str">
            <v>USF</v>
          </cell>
          <cell r="D51">
            <v>0.10841546626231995</v>
          </cell>
          <cell r="E51">
            <v>5.9259259259259262E-2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3.5785288270377733E-2</v>
          </cell>
          <cell r="Q51">
            <v>0</v>
          </cell>
          <cell r="R51">
            <v>0</v>
          </cell>
          <cell r="U51" t="e">
            <v>#DIV/0!</v>
          </cell>
          <cell r="V51" t="e">
            <v>#DIV/0!</v>
          </cell>
        </row>
        <row r="52">
          <cell r="A52">
            <v>6606</v>
          </cell>
          <cell r="C52" t="str">
            <v>Terrace Community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0.11472081218274112</v>
          </cell>
          <cell r="I52">
            <v>0.38639876352395675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3.9761431411530811E-3</v>
          </cell>
          <cell r="Q52">
            <v>0</v>
          </cell>
          <cell r="R52">
            <v>0</v>
          </cell>
          <cell r="U52" t="e">
            <v>#DIV/0!</v>
          </cell>
          <cell r="V52" t="e">
            <v>#DIV/0!</v>
          </cell>
        </row>
        <row r="53">
          <cell r="A53">
            <v>6607</v>
          </cell>
          <cell r="C53" t="str">
            <v>TUMC</v>
          </cell>
          <cell r="D53">
            <v>7.884761182714177E-2</v>
          </cell>
          <cell r="E53">
            <v>0.1037037037037037</v>
          </cell>
          <cell r="F53">
            <v>0</v>
          </cell>
          <cell r="G53">
            <v>0</v>
          </cell>
          <cell r="H53">
            <v>2.7918781725888325E-2</v>
          </cell>
          <cell r="I53">
            <v>3.0911901081916538E-2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5.168986083499006E-2</v>
          </cell>
          <cell r="Q53">
            <v>0</v>
          </cell>
          <cell r="R53">
            <v>0</v>
          </cell>
          <cell r="U53" t="e">
            <v>#DIV/0!</v>
          </cell>
          <cell r="V53" t="e">
            <v>#DIV/0!</v>
          </cell>
        </row>
        <row r="54">
          <cell r="A54">
            <v>6608</v>
          </cell>
          <cell r="C54" t="str">
            <v>Village of Excellence</v>
          </cell>
          <cell r="D54">
            <v>6.8991660348749054E-2</v>
          </cell>
          <cell r="E54">
            <v>0.1037037037037037</v>
          </cell>
          <cell r="F54">
            <v>5.7803468208092484E-2</v>
          </cell>
          <cell r="G54">
            <v>0</v>
          </cell>
          <cell r="H54">
            <v>4.0609137055837565E-3</v>
          </cell>
          <cell r="I54">
            <v>9.2735703245749607E-3</v>
          </cell>
          <cell r="J54">
            <v>0.06</v>
          </cell>
          <cell r="K54">
            <v>7.9051383399209481E-3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U54" t="e">
            <v>#DIV/0!</v>
          </cell>
          <cell r="V54" t="e">
            <v>#DIV/0!</v>
          </cell>
        </row>
        <row r="55">
          <cell r="A55">
            <v>6609</v>
          </cell>
          <cell r="C55" t="str">
            <v>Pepin Academy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3.4334763948497854E-2</v>
          </cell>
          <cell r="M55">
            <v>0</v>
          </cell>
          <cell r="N55">
            <v>0.38461538461538464</v>
          </cell>
          <cell r="O55">
            <v>0.72580645161290325</v>
          </cell>
          <cell r="P55">
            <v>7.5546719681908542E-2</v>
          </cell>
          <cell r="Q55">
            <v>0</v>
          </cell>
          <cell r="R55">
            <v>0</v>
          </cell>
          <cell r="U55" t="e">
            <v>#DIV/0!</v>
          </cell>
          <cell r="V55" t="e">
            <v>#DIV/0!</v>
          </cell>
        </row>
        <row r="56">
          <cell r="A56">
            <v>6610</v>
          </cell>
          <cell r="C56" t="str">
            <v>Re-Birth</v>
          </cell>
          <cell r="D56">
            <v>5.6861258529188781E-2</v>
          </cell>
          <cell r="E56">
            <v>3.7037037037037035E-2</v>
          </cell>
          <cell r="F56">
            <v>0</v>
          </cell>
          <cell r="G56">
            <v>0</v>
          </cell>
          <cell r="H56">
            <v>1.8274111675126905E-2</v>
          </cell>
          <cell r="I56">
            <v>1.5455950540958269E-2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U56" t="e">
            <v>#DIV/0!</v>
          </cell>
          <cell r="V56" t="e">
            <v>#DIV/0!</v>
          </cell>
        </row>
        <row r="57">
          <cell r="A57">
            <v>6612</v>
          </cell>
          <cell r="C57" t="str">
            <v>Trinity</v>
          </cell>
          <cell r="D57">
            <v>0.18119787717968158</v>
          </cell>
          <cell r="E57">
            <v>0.15555555555555556</v>
          </cell>
          <cell r="F57">
            <v>2.3121387283236993E-2</v>
          </cell>
          <cell r="G57">
            <v>1.2987012987012988E-2</v>
          </cell>
          <cell r="H57">
            <v>5.8375634517766499E-2</v>
          </cell>
          <cell r="I57">
            <v>7.4188562596599686E-2</v>
          </cell>
          <cell r="J57">
            <v>0.14000000000000001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0.16302186878727634</v>
          </cell>
          <cell r="Q57">
            <v>0</v>
          </cell>
          <cell r="R57">
            <v>0</v>
          </cell>
          <cell r="U57" t="e">
            <v>#DIV/0!</v>
          </cell>
          <cell r="V57" t="e">
            <v>#DIV/0!</v>
          </cell>
        </row>
        <row r="58">
          <cell r="A58">
            <v>6613</v>
          </cell>
          <cell r="C58" t="str">
            <v>Learning Gate</v>
          </cell>
          <cell r="D58">
            <v>0.14329037149355572</v>
          </cell>
          <cell r="E58">
            <v>0.16296296296296298</v>
          </cell>
          <cell r="F58">
            <v>4.6242774566473986E-2</v>
          </cell>
          <cell r="G58">
            <v>1.2987012987012988E-2</v>
          </cell>
          <cell r="H58">
            <v>8.1218274111675121E-2</v>
          </cell>
          <cell r="I58">
            <v>8.3462132921174659E-2</v>
          </cell>
          <cell r="J58">
            <v>0.04</v>
          </cell>
          <cell r="K58">
            <v>7.9051383399209481E-3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U58" t="e">
            <v>#DIV/0!</v>
          </cell>
          <cell r="V58" t="e">
            <v>#DIV/0!</v>
          </cell>
        </row>
        <row r="59">
          <cell r="A59">
            <v>6614</v>
          </cell>
          <cell r="C59" t="str">
            <v>Richard Milburn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0.93133047210300424</v>
          </cell>
          <cell r="M59">
            <v>1</v>
          </cell>
          <cell r="N59">
            <v>0.51282051282051277</v>
          </cell>
          <cell r="O59">
            <v>1.6129032258064516E-2</v>
          </cell>
          <cell r="P59">
            <v>0</v>
          </cell>
          <cell r="Q59">
            <v>6.3492063492063489E-2</v>
          </cell>
          <cell r="R59">
            <v>0</v>
          </cell>
          <cell r="U59" t="e">
            <v>#DIV/0!</v>
          </cell>
          <cell r="V59" t="e">
            <v>#DIV/0!</v>
          </cell>
        </row>
        <row r="60">
          <cell r="A60">
            <v>6615</v>
          </cell>
          <cell r="C60" t="str">
            <v>RCMA</v>
          </cell>
          <cell r="D60">
            <v>0</v>
          </cell>
          <cell r="E60">
            <v>6.6666666666666666E-2</v>
          </cell>
          <cell r="F60">
            <v>0</v>
          </cell>
          <cell r="G60">
            <v>0</v>
          </cell>
          <cell r="H60">
            <v>7.6142131979695434E-3</v>
          </cell>
          <cell r="I60">
            <v>1.5455950540958269E-2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0.52087475149105367</v>
          </cell>
          <cell r="Q60">
            <v>0</v>
          </cell>
          <cell r="R60">
            <v>0</v>
          </cell>
          <cell r="U60" t="e">
            <v>#DIV/0!</v>
          </cell>
          <cell r="V60" t="e">
            <v>#DIV/0!</v>
          </cell>
        </row>
        <row r="61">
          <cell r="A61">
            <v>6616</v>
          </cell>
          <cell r="C61" t="str">
            <v>Central City</v>
          </cell>
          <cell r="D61">
            <v>4.1698256254738442E-2</v>
          </cell>
          <cell r="E61">
            <v>0.1111111111111111</v>
          </cell>
          <cell r="F61">
            <v>0</v>
          </cell>
          <cell r="G61">
            <v>2.5974025974025976E-2</v>
          </cell>
          <cell r="H61">
            <v>3.4517766497461931E-2</v>
          </cell>
          <cell r="I61">
            <v>6.1823802163833076E-2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U61" t="e">
            <v>#DIV/0!</v>
          </cell>
          <cell r="V61" t="e">
            <v>#DIV/0!</v>
          </cell>
        </row>
        <row r="62">
          <cell r="A62">
            <v>6617</v>
          </cell>
          <cell r="C62" t="str">
            <v>North Tampa Alt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U62" t="e">
            <v>#DIV/0!</v>
          </cell>
          <cell r="V62" t="e">
            <v>#DIV/0!</v>
          </cell>
        </row>
        <row r="63">
          <cell r="A63">
            <v>6618</v>
          </cell>
          <cell r="C63" t="str">
            <v>Wilbesan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2.3096446700507613E-2</v>
          </cell>
          <cell r="I63">
            <v>2.009273570324575E-2</v>
          </cell>
          <cell r="J63">
            <v>0.06</v>
          </cell>
          <cell r="K63">
            <v>3.952569169960474E-3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U63" t="e">
            <v>#DIV/0!</v>
          </cell>
          <cell r="V63" t="e">
            <v>#DIV/0!</v>
          </cell>
        </row>
        <row r="64">
          <cell r="A64">
            <v>6619</v>
          </cell>
          <cell r="C64" t="str">
            <v>Anderson</v>
          </cell>
          <cell r="D64">
            <v>7.9605761940864286E-2</v>
          </cell>
          <cell r="E64">
            <v>0.13333333333333333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3.9761431411530811E-3</v>
          </cell>
          <cell r="Q64">
            <v>0</v>
          </cell>
          <cell r="R64">
            <v>0</v>
          </cell>
          <cell r="U64" t="e">
            <v>#DIV/0!</v>
          </cell>
          <cell r="V64" t="e">
            <v>#DIV/0!</v>
          </cell>
        </row>
        <row r="65">
          <cell r="A65">
            <v>6620</v>
          </cell>
          <cell r="C65" t="str">
            <v>Center Academy</v>
          </cell>
          <cell r="D65">
            <v>7.5815011372251705E-3</v>
          </cell>
          <cell r="E65">
            <v>5.185185185185185E-2</v>
          </cell>
          <cell r="F65">
            <v>1.1560693641618497E-2</v>
          </cell>
          <cell r="G65">
            <v>0</v>
          </cell>
          <cell r="H65">
            <v>2.8934010152284265E-2</v>
          </cell>
          <cell r="I65">
            <v>0.13292117465224113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6.3618290258449298E-2</v>
          </cell>
          <cell r="Q65">
            <v>0</v>
          </cell>
          <cell r="R65">
            <v>0</v>
          </cell>
          <cell r="U65" t="e">
            <v>#DIV/0!</v>
          </cell>
          <cell r="V65" t="e">
            <v>#DIV/0!</v>
          </cell>
        </row>
        <row r="66">
          <cell r="A66">
            <v>6621</v>
          </cell>
          <cell r="C66" t="str">
            <v>Mt Pleasant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4.5685279187817257E-2</v>
          </cell>
          <cell r="I66">
            <v>5.8732612055641419E-2</v>
          </cell>
          <cell r="J66">
            <v>0.08</v>
          </cell>
          <cell r="K66">
            <v>1.5810276679841896E-2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 t="e">
            <v>#DIV/0!</v>
          </cell>
          <cell r="V66" t="e">
            <v>#DIV/0!</v>
          </cell>
        </row>
        <row r="67">
          <cell r="A67">
            <v>6624</v>
          </cell>
          <cell r="C67" t="str">
            <v>Trinity Upper School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9.0355329949238575E-2</v>
          </cell>
          <cell r="I67">
            <v>9.5826893353941262E-2</v>
          </cell>
          <cell r="J67">
            <v>0.12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3.9761431411530816E-2</v>
          </cell>
          <cell r="Q67">
            <v>0</v>
          </cell>
          <cell r="R67">
            <v>0</v>
          </cell>
          <cell r="U67" t="e">
            <v>#DIV/0!</v>
          </cell>
          <cell r="V67" t="e">
            <v>#DIV/0!</v>
          </cell>
        </row>
        <row r="68">
          <cell r="A68">
            <v>6623</v>
          </cell>
          <cell r="C68" t="str">
            <v>Walton</v>
          </cell>
          <cell r="D68">
            <v>9.5526914329037149E-2</v>
          </cell>
          <cell r="E68">
            <v>0</v>
          </cell>
          <cell r="F68">
            <v>0</v>
          </cell>
          <cell r="G68">
            <v>0</v>
          </cell>
          <cell r="H68">
            <v>9.1370558375634525E-3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U68" t="e">
            <v>#DIV/0!</v>
          </cell>
        </row>
        <row r="69">
          <cell r="A69">
            <v>6622</v>
          </cell>
          <cell r="C69" t="str">
            <v>Prince</v>
          </cell>
          <cell r="D69">
            <v>1.3646702047005308E-2</v>
          </cell>
          <cell r="E69">
            <v>7.4074074074074077E-3</v>
          </cell>
          <cell r="F69">
            <v>1.7341040462427744E-2</v>
          </cell>
          <cell r="G69">
            <v>0</v>
          </cell>
          <cell r="H69">
            <v>5.3299492385786799E-3</v>
          </cell>
          <cell r="I69">
            <v>6.1823802163833074E-3</v>
          </cell>
          <cell r="J69">
            <v>0.04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1.9880715705765406E-3</v>
          </cell>
          <cell r="Q69">
            <v>0</v>
          </cell>
          <cell r="R69">
            <v>0</v>
          </cell>
          <cell r="U69" t="e">
            <v>#DIV/0!</v>
          </cell>
          <cell r="V69" t="e">
            <v>#DIV/0!</v>
          </cell>
          <cell r="Z69">
            <v>0</v>
          </cell>
        </row>
        <row r="70">
          <cell r="D70">
            <v>0.95830174374526167</v>
          </cell>
          <cell r="E70">
            <v>0.99999999999999989</v>
          </cell>
          <cell r="F70">
            <v>0.23699421965317916</v>
          </cell>
          <cell r="G70">
            <v>5.1948051948051951E-2</v>
          </cell>
          <cell r="H70">
            <v>0.57258883248730952</v>
          </cell>
          <cell r="I70">
            <v>0.99381761978361682</v>
          </cell>
          <cell r="J70">
            <v>0.64000000000000012</v>
          </cell>
          <cell r="K70">
            <v>3.5573122529644265E-2</v>
          </cell>
          <cell r="L70">
            <v>0.96566523605150212</v>
          </cell>
          <cell r="M70">
            <v>1</v>
          </cell>
          <cell r="N70">
            <v>0.89743589743589736</v>
          </cell>
          <cell r="O70">
            <v>0.74193548387096775</v>
          </cell>
          <cell r="P70">
            <v>0.98409542743538769</v>
          </cell>
          <cell r="Q70">
            <v>0.61904761904761907</v>
          </cell>
          <cell r="R70">
            <v>1</v>
          </cell>
          <cell r="T70">
            <v>0</v>
          </cell>
          <cell r="U70" t="e">
            <v>#DIV/0!</v>
          </cell>
          <cell r="V70" t="e">
            <v>#DIV/0!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2"/>
      <sheetName val="enroll-proj"/>
      <sheetName val="recalc"/>
      <sheetName val="Paylog"/>
      <sheetName val="Richardson"/>
      <sheetName val=" Detail 2005-06 3rd FEFP Calc"/>
      <sheetName val="Calculation DETAIL F99c5"/>
      <sheetName val="111-112-113 ADDITIONAL FUNDING"/>
    </sheetNames>
    <sheetDataSet>
      <sheetData sheetId="0">
        <row r="1">
          <cell r="C1" t="str">
            <v>2005-2006</v>
          </cell>
        </row>
        <row r="2">
          <cell r="A2">
            <v>1</v>
          </cell>
          <cell r="B2">
            <v>2</v>
          </cell>
          <cell r="C2" t="str">
            <v>FTE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</row>
        <row r="3">
          <cell r="A3" t="str">
            <v>Site #</v>
          </cell>
          <cell r="C3" t="str">
            <v>Charter School</v>
          </cell>
          <cell r="D3" t="str">
            <v>Basic K-3</v>
          </cell>
          <cell r="E3" t="str">
            <v>Basic K-3</v>
          </cell>
          <cell r="F3" t="str">
            <v>Basic K-3</v>
          </cell>
          <cell r="G3" t="str">
            <v>Basic K-3</v>
          </cell>
          <cell r="H3" t="str">
            <v>Basic 4-8</v>
          </cell>
          <cell r="I3" t="str">
            <v>Basic 4-8</v>
          </cell>
          <cell r="J3" t="str">
            <v>Basic 4-8</v>
          </cell>
          <cell r="K3" t="str">
            <v>Basic 4-8</v>
          </cell>
          <cell r="L3" t="str">
            <v>Basic 9-12</v>
          </cell>
          <cell r="M3" t="str">
            <v>Basic 9-12</v>
          </cell>
          <cell r="N3" t="str">
            <v>Basic 9-12</v>
          </cell>
          <cell r="O3" t="str">
            <v>Basic 9-12</v>
          </cell>
          <cell r="P3" t="str">
            <v>ESOL</v>
          </cell>
          <cell r="Q3" t="str">
            <v>ESOL</v>
          </cell>
          <cell r="R3" t="str">
            <v>ESOL</v>
          </cell>
          <cell r="S3" t="str">
            <v>K-3</v>
          </cell>
          <cell r="T3" t="str">
            <v>4-8</v>
          </cell>
          <cell r="U3" t="str">
            <v>9-12</v>
          </cell>
          <cell r="V3" t="str">
            <v>K-3</v>
          </cell>
          <cell r="W3" t="str">
            <v>4-8</v>
          </cell>
          <cell r="X3" t="str">
            <v>9-12</v>
          </cell>
          <cell r="Z3" t="str">
            <v>Total</v>
          </cell>
          <cell r="AA3" t="str">
            <v>Current</v>
          </cell>
          <cell r="AB3" t="str">
            <v>Increase</v>
          </cell>
        </row>
        <row r="4">
          <cell r="E4" t="str">
            <v>ESE Level 1</v>
          </cell>
          <cell r="F4" t="str">
            <v>ESE Level 2</v>
          </cell>
          <cell r="G4" t="str">
            <v>ESE Level 3</v>
          </cell>
          <cell r="I4" t="str">
            <v>ESE Level 1</v>
          </cell>
          <cell r="J4" t="str">
            <v>ESE Level 2</v>
          </cell>
          <cell r="K4" t="str">
            <v>ESE Level 3</v>
          </cell>
          <cell r="M4" t="str">
            <v>ESE Level 1</v>
          </cell>
          <cell r="N4" t="str">
            <v>ESE Level 2</v>
          </cell>
          <cell r="O4" t="str">
            <v>ESE Level 3</v>
          </cell>
          <cell r="P4" t="str">
            <v>K-3</v>
          </cell>
          <cell r="Q4" t="str">
            <v>4-8</v>
          </cell>
          <cell r="R4" t="str">
            <v>9-12</v>
          </cell>
          <cell r="S4" t="str">
            <v>Level 4</v>
          </cell>
          <cell r="T4" t="str">
            <v>Level 4</v>
          </cell>
          <cell r="U4" t="str">
            <v>Level 4</v>
          </cell>
          <cell r="V4" t="str">
            <v>Level 5</v>
          </cell>
          <cell r="W4" t="str">
            <v>Level 5</v>
          </cell>
          <cell r="X4" t="str">
            <v>Level 5</v>
          </cell>
          <cell r="Y4" t="str">
            <v>Voc</v>
          </cell>
          <cell r="Z4" t="str">
            <v>Projection</v>
          </cell>
        </row>
        <row r="5">
          <cell r="A5">
            <v>6601</v>
          </cell>
          <cell r="C5" t="str">
            <v>Richardson</v>
          </cell>
          <cell r="D5">
            <v>50</v>
          </cell>
          <cell r="E5">
            <v>1</v>
          </cell>
          <cell r="H5">
            <v>11.3744</v>
          </cell>
          <cell r="I5">
            <v>0.72719999999999996</v>
          </cell>
          <cell r="P5">
            <v>1</v>
          </cell>
          <cell r="Z5">
            <v>64.101600000000005</v>
          </cell>
          <cell r="AB5">
            <v>64.101600000000005</v>
          </cell>
          <cell r="AC5">
            <v>64.101600000000005</v>
          </cell>
        </row>
        <row r="6">
          <cell r="A6">
            <v>6602</v>
          </cell>
          <cell r="C6" t="str">
            <v>Tampa Bay Academy</v>
          </cell>
          <cell r="H6">
            <v>7</v>
          </cell>
          <cell r="L6">
            <v>12</v>
          </cell>
          <cell r="N6">
            <v>1</v>
          </cell>
          <cell r="S6">
            <v>3</v>
          </cell>
          <cell r="T6">
            <v>6</v>
          </cell>
          <cell r="U6">
            <v>6</v>
          </cell>
          <cell r="V6">
            <v>16</v>
          </cell>
          <cell r="W6">
            <v>54</v>
          </cell>
          <cell r="X6">
            <v>71</v>
          </cell>
          <cell r="Z6">
            <v>176</v>
          </cell>
          <cell r="AB6">
            <v>176</v>
          </cell>
        </row>
        <row r="7">
          <cell r="A7">
            <v>6604</v>
          </cell>
          <cell r="C7" t="str">
            <v>Metro Min</v>
          </cell>
          <cell r="D7">
            <v>32</v>
          </cell>
          <cell r="E7">
            <v>2</v>
          </cell>
          <cell r="H7">
            <v>6</v>
          </cell>
          <cell r="I7">
            <v>2</v>
          </cell>
          <cell r="P7">
            <v>2</v>
          </cell>
          <cell r="Z7">
            <v>44</v>
          </cell>
          <cell r="AB7">
            <v>44</v>
          </cell>
        </row>
        <row r="8">
          <cell r="A8">
            <v>6605</v>
          </cell>
          <cell r="C8" t="str">
            <v>USF</v>
          </cell>
          <cell r="D8">
            <v>127</v>
          </cell>
          <cell r="E8">
            <v>16</v>
          </cell>
          <cell r="P8">
            <v>3</v>
          </cell>
          <cell r="Z8">
            <v>146</v>
          </cell>
          <cell r="AB8">
            <v>146</v>
          </cell>
        </row>
        <row r="9">
          <cell r="A9">
            <v>6606</v>
          </cell>
          <cell r="C9" t="str">
            <v>Terrace Community</v>
          </cell>
          <cell r="H9">
            <v>247.81659999999999</v>
          </cell>
          <cell r="I9">
            <v>102</v>
          </cell>
          <cell r="Q9">
            <v>0.18340000000000001</v>
          </cell>
          <cell r="Z9">
            <v>350</v>
          </cell>
          <cell r="AB9">
            <v>350</v>
          </cell>
        </row>
        <row r="10">
          <cell r="A10">
            <v>6607</v>
          </cell>
          <cell r="C10" t="str">
            <v>TUMC</v>
          </cell>
          <cell r="Z10">
            <v>0</v>
          </cell>
          <cell r="AB10">
            <v>0</v>
          </cell>
        </row>
        <row r="11">
          <cell r="A11">
            <v>6608</v>
          </cell>
          <cell r="C11" t="str">
            <v>Village of Excellence</v>
          </cell>
          <cell r="D11">
            <v>80</v>
          </cell>
          <cell r="E11">
            <v>6</v>
          </cell>
          <cell r="F11">
            <v>3</v>
          </cell>
          <cell r="H11">
            <v>11</v>
          </cell>
          <cell r="I11">
            <v>3</v>
          </cell>
          <cell r="J11">
            <v>1</v>
          </cell>
          <cell r="Z11">
            <v>104</v>
          </cell>
          <cell r="AB11">
            <v>104</v>
          </cell>
        </row>
        <row r="12">
          <cell r="A12">
            <v>6609</v>
          </cell>
          <cell r="C12" t="str">
            <v>Pepin Academy</v>
          </cell>
          <cell r="L12">
            <v>4.6647999999999996</v>
          </cell>
          <cell r="N12">
            <v>12.202</v>
          </cell>
          <cell r="O12">
            <v>92.503600000000006</v>
          </cell>
          <cell r="U12">
            <v>4</v>
          </cell>
          <cell r="Z12">
            <v>113.3704</v>
          </cell>
          <cell r="AB12">
            <v>113.3704</v>
          </cell>
        </row>
        <row r="13">
          <cell r="A13">
            <v>6610</v>
          </cell>
          <cell r="C13" t="str">
            <v>Re-Birth</v>
          </cell>
          <cell r="D13">
            <v>77</v>
          </cell>
          <cell r="E13">
            <v>5</v>
          </cell>
          <cell r="F13">
            <v>1</v>
          </cell>
          <cell r="H13">
            <v>35</v>
          </cell>
          <cell r="I13">
            <v>1</v>
          </cell>
          <cell r="Z13">
            <v>119</v>
          </cell>
          <cell r="AB13">
            <v>119</v>
          </cell>
        </row>
        <row r="14">
          <cell r="A14">
            <v>6612</v>
          </cell>
          <cell r="C14" t="str">
            <v>Trinity</v>
          </cell>
          <cell r="D14">
            <v>292</v>
          </cell>
          <cell r="E14">
            <v>23</v>
          </cell>
          <cell r="F14">
            <v>4</v>
          </cell>
          <cell r="G14">
            <v>1</v>
          </cell>
          <cell r="H14">
            <v>115</v>
          </cell>
          <cell r="I14">
            <v>31</v>
          </cell>
          <cell r="J14">
            <v>6</v>
          </cell>
          <cell r="P14">
            <v>6</v>
          </cell>
          <cell r="Z14">
            <v>478</v>
          </cell>
          <cell r="AB14">
            <v>478</v>
          </cell>
        </row>
        <row r="15">
          <cell r="A15">
            <v>6613</v>
          </cell>
          <cell r="C15" t="str">
            <v>Learning Gate</v>
          </cell>
          <cell r="D15">
            <v>165</v>
          </cell>
          <cell r="E15">
            <v>19</v>
          </cell>
          <cell r="F15">
            <v>6</v>
          </cell>
          <cell r="H15">
            <v>166</v>
          </cell>
          <cell r="I15">
            <v>37</v>
          </cell>
          <cell r="J15">
            <v>9</v>
          </cell>
          <cell r="Z15">
            <v>402</v>
          </cell>
          <cell r="AB15">
            <v>402</v>
          </cell>
        </row>
        <row r="16">
          <cell r="A16">
            <v>6614</v>
          </cell>
          <cell r="C16" t="str">
            <v>Richard Milburn</v>
          </cell>
          <cell r="L16">
            <v>141.14960000000002</v>
          </cell>
          <cell r="M16">
            <v>45</v>
          </cell>
          <cell r="N16">
            <v>7</v>
          </cell>
          <cell r="O16">
            <v>1</v>
          </cell>
          <cell r="R16">
            <v>0.83399999999999996</v>
          </cell>
          <cell r="Y16">
            <v>30.020000000000003</v>
          </cell>
          <cell r="Z16">
            <v>225.00360000000003</v>
          </cell>
          <cell r="AB16">
            <v>225.00360000000003</v>
          </cell>
        </row>
        <row r="17">
          <cell r="A17">
            <v>6615</v>
          </cell>
          <cell r="C17" t="str">
            <v>RCMA</v>
          </cell>
          <cell r="E17">
            <v>10</v>
          </cell>
          <cell r="H17">
            <v>5</v>
          </cell>
          <cell r="I17">
            <v>3</v>
          </cell>
          <cell r="J17">
            <v>1</v>
          </cell>
          <cell r="P17">
            <v>98</v>
          </cell>
          <cell r="Q17">
            <v>8</v>
          </cell>
          <cell r="Z17">
            <v>125</v>
          </cell>
          <cell r="AB17">
            <v>125</v>
          </cell>
        </row>
        <row r="18">
          <cell r="A18">
            <v>6616</v>
          </cell>
          <cell r="C18" t="str">
            <v>Central City</v>
          </cell>
          <cell r="D18">
            <v>76</v>
          </cell>
          <cell r="E18">
            <v>7</v>
          </cell>
          <cell r="F18">
            <v>1</v>
          </cell>
          <cell r="H18">
            <v>39</v>
          </cell>
          <cell r="I18">
            <v>8</v>
          </cell>
          <cell r="Z18">
            <v>131</v>
          </cell>
          <cell r="AB18">
            <v>131</v>
          </cell>
        </row>
        <row r="19">
          <cell r="A19">
            <v>6617</v>
          </cell>
          <cell r="C19" t="str">
            <v>North Tampa Alt</v>
          </cell>
          <cell r="Z19">
            <v>0</v>
          </cell>
          <cell r="AB19">
            <v>0</v>
          </cell>
        </row>
        <row r="20">
          <cell r="A20">
            <v>6618</v>
          </cell>
          <cell r="C20" t="str">
            <v>Wilbesan</v>
          </cell>
          <cell r="Z20">
            <v>0</v>
          </cell>
          <cell r="AB20">
            <v>0</v>
          </cell>
        </row>
        <row r="21">
          <cell r="A21">
            <v>6619</v>
          </cell>
          <cell r="C21" t="str">
            <v>Anderson</v>
          </cell>
          <cell r="D21">
            <v>72</v>
          </cell>
          <cell r="E21">
            <v>5</v>
          </cell>
          <cell r="P21">
            <v>4</v>
          </cell>
          <cell r="Z21">
            <v>81</v>
          </cell>
          <cell r="AB21">
            <v>81</v>
          </cell>
        </row>
        <row r="22">
          <cell r="A22">
            <v>6620</v>
          </cell>
          <cell r="C22" t="str">
            <v>Center Academy</v>
          </cell>
          <cell r="D22">
            <v>4</v>
          </cell>
          <cell r="H22">
            <v>51</v>
          </cell>
          <cell r="I22">
            <v>28</v>
          </cell>
          <cell r="J22">
            <v>2</v>
          </cell>
          <cell r="K22">
            <v>2</v>
          </cell>
          <cell r="P22">
            <v>3</v>
          </cell>
          <cell r="Q22">
            <v>5</v>
          </cell>
          <cell r="Z22">
            <v>95</v>
          </cell>
          <cell r="AB22">
            <v>95</v>
          </cell>
        </row>
        <row r="23">
          <cell r="A23">
            <v>6621</v>
          </cell>
          <cell r="C23" t="str">
            <v>Mt Pleasant</v>
          </cell>
          <cell r="H23">
            <v>90</v>
          </cell>
          <cell r="I23">
            <v>19</v>
          </cell>
          <cell r="J23">
            <v>4</v>
          </cell>
          <cell r="K23">
            <v>2</v>
          </cell>
          <cell r="Z23">
            <v>115</v>
          </cell>
          <cell r="AB23">
            <v>115</v>
          </cell>
        </row>
        <row r="24">
          <cell r="A24">
            <v>6624</v>
          </cell>
          <cell r="C24" t="str">
            <v>Trinity Upper School</v>
          </cell>
          <cell r="H24">
            <v>169.85640000000001</v>
          </cell>
          <cell r="I24">
            <v>30.997399999999999</v>
          </cell>
          <cell r="J24">
            <v>6</v>
          </cell>
          <cell r="P24">
            <v>0.1434</v>
          </cell>
          <cell r="Z24">
            <v>206.99720000000002</v>
          </cell>
          <cell r="AB24">
            <v>206.99720000000002</v>
          </cell>
        </row>
        <row r="25">
          <cell r="A25">
            <v>6623</v>
          </cell>
          <cell r="C25" t="str">
            <v>Walton</v>
          </cell>
          <cell r="D25">
            <v>103.92</v>
          </cell>
          <cell r="E25">
            <v>2</v>
          </cell>
          <cell r="H25">
            <v>17</v>
          </cell>
          <cell r="P25">
            <v>1</v>
          </cell>
          <cell r="Z25">
            <v>123.92</v>
          </cell>
          <cell r="AB25">
            <v>123.92</v>
          </cell>
        </row>
        <row r="26">
          <cell r="A26">
            <v>6622</v>
          </cell>
          <cell r="C26" t="str">
            <v>Prince</v>
          </cell>
          <cell r="D26">
            <v>34</v>
          </cell>
          <cell r="E26">
            <v>2.68</v>
          </cell>
          <cell r="F26">
            <v>0.66679999999999995</v>
          </cell>
          <cell r="H26">
            <v>24</v>
          </cell>
          <cell r="I26">
            <v>3.6667999999999998</v>
          </cell>
          <cell r="J26">
            <v>3.6667999999999998</v>
          </cell>
          <cell r="K26">
            <v>1</v>
          </cell>
          <cell r="P26">
            <v>1</v>
          </cell>
          <cell r="Q26">
            <v>1</v>
          </cell>
          <cell r="V26">
            <v>0.66679999999999995</v>
          </cell>
          <cell r="Z26">
            <v>72.347199999999987</v>
          </cell>
          <cell r="AB26">
            <v>72.347199999999987</v>
          </cell>
        </row>
        <row r="27">
          <cell r="A27">
            <v>6625</v>
          </cell>
          <cell r="C27" t="str">
            <v>LLT</v>
          </cell>
          <cell r="H27">
            <v>73.927800000000005</v>
          </cell>
          <cell r="I27">
            <v>18</v>
          </cell>
          <cell r="J27">
            <v>1</v>
          </cell>
          <cell r="Z27">
            <v>92.927800000000005</v>
          </cell>
        </row>
        <row r="28">
          <cell r="A28">
            <v>6626</v>
          </cell>
          <cell r="C28" t="str">
            <v>Kids Community</v>
          </cell>
          <cell r="D28">
            <v>47</v>
          </cell>
          <cell r="E28">
            <v>5</v>
          </cell>
          <cell r="Z28">
            <v>52</v>
          </cell>
        </row>
        <row r="29">
          <cell r="A29">
            <v>6627</v>
          </cell>
          <cell r="C29" t="str">
            <v>USF - Patel</v>
          </cell>
          <cell r="H29">
            <v>42</v>
          </cell>
          <cell r="I29">
            <v>12</v>
          </cell>
          <cell r="J29">
            <v>1.36</v>
          </cell>
          <cell r="Q29">
            <v>3</v>
          </cell>
          <cell r="Z29">
            <v>58.36</v>
          </cell>
        </row>
        <row r="30">
          <cell r="A30">
            <v>6628</v>
          </cell>
          <cell r="C30" t="str">
            <v xml:space="preserve">Hope Prepatory </v>
          </cell>
          <cell r="D30">
            <v>1</v>
          </cell>
          <cell r="F30">
            <v>5</v>
          </cell>
          <cell r="G30">
            <v>11</v>
          </cell>
          <cell r="H30">
            <v>1</v>
          </cell>
          <cell r="J30">
            <v>2</v>
          </cell>
          <cell r="K30">
            <v>7</v>
          </cell>
          <cell r="S30">
            <v>3</v>
          </cell>
          <cell r="T30">
            <v>1</v>
          </cell>
          <cell r="Z30">
            <v>31</v>
          </cell>
        </row>
        <row r="31">
          <cell r="A31">
            <v>6629</v>
          </cell>
          <cell r="C31" t="str">
            <v>Prospect</v>
          </cell>
          <cell r="Z31">
            <v>0</v>
          </cell>
        </row>
        <row r="32">
          <cell r="A32">
            <v>6630</v>
          </cell>
          <cell r="C32" t="str">
            <v>Tampa Transitional</v>
          </cell>
          <cell r="Z32">
            <v>0</v>
          </cell>
        </row>
        <row r="33">
          <cell r="A33">
            <v>6631</v>
          </cell>
          <cell r="C33" t="str">
            <v>Quest Middle</v>
          </cell>
          <cell r="H33">
            <v>5</v>
          </cell>
          <cell r="J33">
            <v>8</v>
          </cell>
          <cell r="K33">
            <v>87</v>
          </cell>
          <cell r="T33">
            <v>4</v>
          </cell>
          <cell r="Z33">
            <v>104</v>
          </cell>
        </row>
        <row r="34">
          <cell r="A34">
            <v>6632</v>
          </cell>
          <cell r="C34" t="str">
            <v>Carl Sagan</v>
          </cell>
          <cell r="H34">
            <v>43</v>
          </cell>
          <cell r="I34">
            <v>2</v>
          </cell>
          <cell r="J34">
            <v>4</v>
          </cell>
          <cell r="Z34">
            <v>49</v>
          </cell>
        </row>
        <row r="35">
          <cell r="A35">
            <v>6633</v>
          </cell>
          <cell r="C35" t="str">
            <v>Life Skills</v>
          </cell>
          <cell r="Z35">
            <v>0</v>
          </cell>
        </row>
        <row r="39">
          <cell r="C39" t="str">
            <v>New 05-06</v>
          </cell>
          <cell r="D39">
            <v>54</v>
          </cell>
          <cell r="F39">
            <v>8</v>
          </cell>
          <cell r="G39">
            <v>46</v>
          </cell>
          <cell r="H39">
            <v>484</v>
          </cell>
          <cell r="L39">
            <v>5</v>
          </cell>
          <cell r="N39">
            <v>2</v>
          </cell>
          <cell r="O39">
            <v>16</v>
          </cell>
          <cell r="S39">
            <v>7</v>
          </cell>
          <cell r="Z39">
            <v>622</v>
          </cell>
        </row>
        <row r="40">
          <cell r="D40">
            <v>1214.92</v>
          </cell>
          <cell r="E40">
            <v>103.68</v>
          </cell>
          <cell r="F40">
            <v>28.666800000000002</v>
          </cell>
          <cell r="G40">
            <v>58</v>
          </cell>
          <cell r="H40">
            <v>1643.9752000000001</v>
          </cell>
          <cell r="I40">
            <v>301.39140000000003</v>
          </cell>
          <cell r="J40">
            <v>49.026800000000001</v>
          </cell>
          <cell r="K40">
            <v>99</v>
          </cell>
          <cell r="L40">
            <v>162.81440000000003</v>
          </cell>
          <cell r="M40">
            <v>45</v>
          </cell>
          <cell r="N40">
            <v>22.201999999999998</v>
          </cell>
          <cell r="O40">
            <v>109.50360000000001</v>
          </cell>
          <cell r="P40">
            <v>119.1434</v>
          </cell>
          <cell r="S40">
            <v>13</v>
          </cell>
          <cell r="V40">
            <v>16.666799999999999</v>
          </cell>
          <cell r="Z40">
            <v>4181.0278000000008</v>
          </cell>
          <cell r="AA40">
            <v>0</v>
          </cell>
          <cell r="AB40">
            <v>4181.0278000000008</v>
          </cell>
        </row>
        <row r="42">
          <cell r="A42">
            <v>6618</v>
          </cell>
          <cell r="C42" t="str">
            <v>Wilbesan</v>
          </cell>
          <cell r="H42">
            <v>80</v>
          </cell>
          <cell r="I42">
            <v>20</v>
          </cell>
          <cell r="P42">
            <v>20</v>
          </cell>
          <cell r="Z42">
            <v>120</v>
          </cell>
          <cell r="AB42">
            <v>120</v>
          </cell>
        </row>
        <row r="43">
          <cell r="A43">
            <v>6622</v>
          </cell>
          <cell r="C43" t="str">
            <v>Prince</v>
          </cell>
          <cell r="D43">
            <v>20</v>
          </cell>
          <cell r="E43">
            <v>12</v>
          </cell>
          <cell r="F43">
            <v>8</v>
          </cell>
          <cell r="G43">
            <v>4</v>
          </cell>
          <cell r="H43">
            <v>10</v>
          </cell>
          <cell r="I43">
            <v>6</v>
          </cell>
          <cell r="J43">
            <v>4</v>
          </cell>
          <cell r="K43">
            <v>2</v>
          </cell>
          <cell r="P43">
            <v>6</v>
          </cell>
          <cell r="Z43">
            <v>72</v>
          </cell>
          <cell r="AB43">
            <v>72</v>
          </cell>
        </row>
        <row r="44">
          <cell r="C44" t="str">
            <v>2004-2005</v>
          </cell>
        </row>
        <row r="45">
          <cell r="A45">
            <v>1</v>
          </cell>
          <cell r="B45">
            <v>2</v>
          </cell>
          <cell r="C45" t="str">
            <v>Percent</v>
          </cell>
          <cell r="D45">
            <v>4</v>
          </cell>
          <cell r="E45">
            <v>5</v>
          </cell>
          <cell r="F45">
            <v>6</v>
          </cell>
          <cell r="G45">
            <v>7</v>
          </cell>
          <cell r="H45">
            <v>8</v>
          </cell>
          <cell r="I45">
            <v>9</v>
          </cell>
          <cell r="J45">
            <v>10</v>
          </cell>
          <cell r="K45">
            <v>11</v>
          </cell>
          <cell r="L45">
            <v>12</v>
          </cell>
          <cell r="M45">
            <v>13</v>
          </cell>
          <cell r="N45">
            <v>14</v>
          </cell>
          <cell r="O45">
            <v>15</v>
          </cell>
          <cell r="P45">
            <v>16</v>
          </cell>
          <cell r="S45">
            <v>17</v>
          </cell>
          <cell r="V45">
            <v>18</v>
          </cell>
        </row>
        <row r="46">
          <cell r="A46" t="str">
            <v>Site #</v>
          </cell>
          <cell r="C46" t="str">
            <v>Charter School</v>
          </cell>
          <cell r="D46" t="str">
            <v>Basic K-3</v>
          </cell>
          <cell r="E46" t="str">
            <v>Basic K-3</v>
          </cell>
          <cell r="F46" t="str">
            <v>Basic K-3</v>
          </cell>
          <cell r="G46" t="str">
            <v>Basic K-3</v>
          </cell>
          <cell r="H46" t="str">
            <v>Basic 4-8</v>
          </cell>
          <cell r="I46" t="str">
            <v>Basic 4-8</v>
          </cell>
          <cell r="J46" t="str">
            <v>Basic 4-8</v>
          </cell>
          <cell r="K46" t="str">
            <v>Basic 4-8</v>
          </cell>
          <cell r="L46" t="str">
            <v>Basic 9-12</v>
          </cell>
          <cell r="M46" t="str">
            <v>Basic 9-12</v>
          </cell>
          <cell r="N46" t="str">
            <v>Basic 9-12</v>
          </cell>
          <cell r="O46" t="str">
            <v>Basic 9-12</v>
          </cell>
          <cell r="P46" t="str">
            <v>ESOL</v>
          </cell>
          <cell r="S46" t="str">
            <v xml:space="preserve">ESE </v>
          </cell>
          <cell r="V46" t="str">
            <v>ESE</v>
          </cell>
          <cell r="Z46" t="str">
            <v>Total</v>
          </cell>
          <cell r="AA46" t="str">
            <v>Current</v>
          </cell>
          <cell r="AB46" t="str">
            <v>Increase</v>
          </cell>
        </row>
        <row r="47">
          <cell r="E47" t="str">
            <v>ESE Level 1</v>
          </cell>
          <cell r="F47" t="str">
            <v>ESE Level 2</v>
          </cell>
          <cell r="G47" t="str">
            <v>ESE Level 3</v>
          </cell>
          <cell r="I47" t="str">
            <v>ESE Level 1</v>
          </cell>
          <cell r="J47" t="str">
            <v>ESE Level 2</v>
          </cell>
          <cell r="K47" t="str">
            <v>ESE Level 3</v>
          </cell>
          <cell r="M47" t="str">
            <v>ESE Level 1</v>
          </cell>
          <cell r="N47" t="str">
            <v>ESE Level 2</v>
          </cell>
          <cell r="O47" t="str">
            <v>ESE Level 3</v>
          </cell>
          <cell r="S47" t="str">
            <v>Level 4</v>
          </cell>
          <cell r="V47" t="str">
            <v>Level 5</v>
          </cell>
          <cell r="Z47" t="str">
            <v>Projection</v>
          </cell>
        </row>
        <row r="48">
          <cell r="A48">
            <v>6601</v>
          </cell>
          <cell r="C48" t="str">
            <v>Richardson</v>
          </cell>
          <cell r="D48">
            <v>4.1154973166957494E-2</v>
          </cell>
          <cell r="E48">
            <v>9.6450617283950612E-3</v>
          </cell>
          <cell r="F48">
            <v>0</v>
          </cell>
          <cell r="G48">
            <v>0</v>
          </cell>
          <cell r="H48">
            <v>6.9188391649703711E-3</v>
          </cell>
          <cell r="I48">
            <v>2.4128093900489525E-3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8.3932471290898199E-3</v>
          </cell>
          <cell r="S48">
            <v>0</v>
          </cell>
          <cell r="V48">
            <v>0</v>
          </cell>
          <cell r="AA48" t="e">
            <v>#DIV/0!</v>
          </cell>
          <cell r="AB48" t="e">
            <v>#DIV/0!</v>
          </cell>
        </row>
        <row r="49">
          <cell r="A49">
            <v>6602</v>
          </cell>
          <cell r="C49" t="str">
            <v>Tampa Bay Academy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4.2579717747566991E-3</v>
          </cell>
          <cell r="I49">
            <v>0</v>
          </cell>
          <cell r="J49">
            <v>0</v>
          </cell>
          <cell r="K49">
            <v>0</v>
          </cell>
          <cell r="L49">
            <v>7.3703554476753877E-2</v>
          </cell>
          <cell r="M49">
            <v>0</v>
          </cell>
          <cell r="N49">
            <v>4.5040987298441588E-2</v>
          </cell>
          <cell r="O49">
            <v>0</v>
          </cell>
          <cell r="P49">
            <v>0</v>
          </cell>
          <cell r="S49">
            <v>0.23076923076923078</v>
          </cell>
          <cell r="V49">
            <v>0.95999232006143964</v>
          </cell>
          <cell r="AA49" t="e">
            <v>#DIV/0!</v>
          </cell>
          <cell r="AB49" t="e">
            <v>#DIV/0!</v>
          </cell>
        </row>
        <row r="50">
          <cell r="A50">
            <v>6604</v>
          </cell>
          <cell r="C50" t="str">
            <v>Metro Min</v>
          </cell>
          <cell r="D50">
            <v>2.6339182826852794E-2</v>
          </cell>
          <cell r="E50">
            <v>1.9290123456790122E-2</v>
          </cell>
          <cell r="F50">
            <v>0</v>
          </cell>
          <cell r="G50">
            <v>0</v>
          </cell>
          <cell r="H50">
            <v>3.6496900926485994E-3</v>
          </cell>
          <cell r="I50">
            <v>6.6358894115757776E-3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1.678649425817964E-2</v>
          </cell>
          <cell r="S50">
            <v>0</v>
          </cell>
          <cell r="V50">
            <v>0</v>
          </cell>
          <cell r="AA50" t="e">
            <v>#DIV/0!</v>
          </cell>
          <cell r="AB50" t="e">
            <v>#DIV/0!</v>
          </cell>
        </row>
        <row r="51">
          <cell r="A51">
            <v>6605</v>
          </cell>
          <cell r="C51" t="str">
            <v>USF</v>
          </cell>
          <cell r="D51">
            <v>0.10453363184407204</v>
          </cell>
          <cell r="E51">
            <v>0.15432098765432098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2.5179741387269458E-2</v>
          </cell>
          <cell r="S51">
            <v>0</v>
          </cell>
          <cell r="V51">
            <v>0</v>
          </cell>
          <cell r="AA51" t="e">
            <v>#DIV/0!</v>
          </cell>
          <cell r="AB51" t="e">
            <v>#DIV/0!</v>
          </cell>
        </row>
        <row r="52">
          <cell r="A52">
            <v>6606</v>
          </cell>
          <cell r="C52" t="str">
            <v>Terrace Community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0.15074229830231015</v>
          </cell>
          <cell r="I52">
            <v>0.33843035999036464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S52">
            <v>0</v>
          </cell>
          <cell r="V52">
            <v>0</v>
          </cell>
          <cell r="AA52" t="e">
            <v>#DIV/0!</v>
          </cell>
          <cell r="AB52" t="e">
            <v>#DIV/0!</v>
          </cell>
        </row>
        <row r="53">
          <cell r="A53">
            <v>6607</v>
          </cell>
          <cell r="C53" t="str">
            <v>TUMC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S53">
            <v>0</v>
          </cell>
          <cell r="V53">
            <v>0</v>
          </cell>
          <cell r="AA53" t="e">
            <v>#DIV/0!</v>
          </cell>
          <cell r="AB53" t="e">
            <v>#DIV/0!</v>
          </cell>
        </row>
        <row r="54">
          <cell r="A54">
            <v>6608</v>
          </cell>
          <cell r="C54" t="str">
            <v>Village of Excellence</v>
          </cell>
          <cell r="D54">
            <v>6.5847957067131993E-2</v>
          </cell>
          <cell r="E54">
            <v>5.7870370370370364E-2</v>
          </cell>
          <cell r="F54">
            <v>0.10465067604336724</v>
          </cell>
          <cell r="G54">
            <v>0</v>
          </cell>
          <cell r="H54">
            <v>6.6910985031890993E-3</v>
          </cell>
          <cell r="I54">
            <v>9.9538341173636656E-3</v>
          </cell>
          <cell r="J54">
            <v>2.039700735108145E-2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S54">
            <v>0</v>
          </cell>
          <cell r="V54">
            <v>0</v>
          </cell>
          <cell r="AA54" t="e">
            <v>#DIV/0!</v>
          </cell>
          <cell r="AB54" t="e">
            <v>#DIV/0!</v>
          </cell>
        </row>
        <row r="55">
          <cell r="A55">
            <v>6609</v>
          </cell>
          <cell r="C55" t="str">
            <v>Pepin Academy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2.8651028410263457E-2</v>
          </cell>
          <cell r="M55">
            <v>0</v>
          </cell>
          <cell r="N55">
            <v>0.54959012701558418</v>
          </cell>
          <cell r="O55">
            <v>0.84475396242680612</v>
          </cell>
          <cell r="P55">
            <v>0</v>
          </cell>
          <cell r="S55">
            <v>0</v>
          </cell>
          <cell r="V55">
            <v>0</v>
          </cell>
          <cell r="AA55" t="e">
            <v>#DIV/0!</v>
          </cell>
          <cell r="AB55" t="e">
            <v>#DIV/0!</v>
          </cell>
        </row>
        <row r="56">
          <cell r="A56">
            <v>6610</v>
          </cell>
          <cell r="C56" t="str">
            <v>Re-Birth</v>
          </cell>
          <cell r="D56">
            <v>6.3378658677114535E-2</v>
          </cell>
          <cell r="E56">
            <v>4.8225308641975308E-2</v>
          </cell>
          <cell r="F56">
            <v>3.488355868112241E-2</v>
          </cell>
          <cell r="G56">
            <v>0</v>
          </cell>
          <cell r="H56">
            <v>2.1289858873783495E-2</v>
          </cell>
          <cell r="I56">
            <v>3.3179447057878888E-3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>
            <v>0</v>
          </cell>
          <cell r="V56">
            <v>0</v>
          </cell>
          <cell r="AA56" t="e">
            <v>#DIV/0!</v>
          </cell>
          <cell r="AB56" t="e">
            <v>#DIV/0!</v>
          </cell>
        </row>
        <row r="57">
          <cell r="A57">
            <v>6612</v>
          </cell>
          <cell r="C57" t="str">
            <v>Trinity</v>
          </cell>
          <cell r="D57">
            <v>0.24034504329503176</v>
          </cell>
          <cell r="E57">
            <v>0.22183641975308641</v>
          </cell>
          <cell r="F57">
            <v>0.13953423472448964</v>
          </cell>
          <cell r="G57">
            <v>1.7241379310344827E-2</v>
          </cell>
          <cell r="H57">
            <v>6.9952393442431482E-2</v>
          </cell>
          <cell r="I57">
            <v>0.10285628587942455</v>
          </cell>
          <cell r="J57">
            <v>0.12238204410648869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5.0359482774538916E-2</v>
          </cell>
          <cell r="S57">
            <v>0</v>
          </cell>
          <cell r="V57">
            <v>0</v>
          </cell>
          <cell r="AA57" t="e">
            <v>#DIV/0!</v>
          </cell>
          <cell r="AB57" t="e">
            <v>#DIV/0!</v>
          </cell>
        </row>
        <row r="58">
          <cell r="A58">
            <v>6613</v>
          </cell>
          <cell r="C58" t="str">
            <v>Learning Gate</v>
          </cell>
          <cell r="D58">
            <v>0.13581141145095973</v>
          </cell>
          <cell r="E58">
            <v>0.18325617283950615</v>
          </cell>
          <cell r="F58">
            <v>0.20930135208673448</v>
          </cell>
          <cell r="G58">
            <v>0</v>
          </cell>
          <cell r="H58">
            <v>0.10097475922994459</v>
          </cell>
          <cell r="I58">
            <v>0.12276395411415188</v>
          </cell>
          <cell r="J58">
            <v>0.18357306615973304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S58">
            <v>0</v>
          </cell>
          <cell r="V58">
            <v>0</v>
          </cell>
          <cell r="AA58" t="e">
            <v>#DIV/0!</v>
          </cell>
          <cell r="AB58" t="e">
            <v>#DIV/0!</v>
          </cell>
        </row>
        <row r="59">
          <cell r="A59">
            <v>6614</v>
          </cell>
          <cell r="C59" t="str">
            <v>Richard Milburn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0.86693560274766845</v>
          </cell>
          <cell r="M59">
            <v>1</v>
          </cell>
          <cell r="N59">
            <v>0.31528691108909113</v>
          </cell>
          <cell r="O59">
            <v>9.1321198572467017E-3</v>
          </cell>
          <cell r="P59">
            <v>0</v>
          </cell>
          <cell r="S59">
            <v>0</v>
          </cell>
          <cell r="V59">
            <v>0</v>
          </cell>
          <cell r="AA59" t="e">
            <v>#DIV/0!</v>
          </cell>
          <cell r="AB59" t="e">
            <v>#DIV/0!</v>
          </cell>
        </row>
        <row r="60">
          <cell r="A60">
            <v>6615</v>
          </cell>
          <cell r="C60" t="str">
            <v>RCMA</v>
          </cell>
          <cell r="D60">
            <v>0</v>
          </cell>
          <cell r="E60">
            <v>9.6450617283950615E-2</v>
          </cell>
          <cell r="F60">
            <v>0</v>
          </cell>
          <cell r="G60">
            <v>0</v>
          </cell>
          <cell r="H60">
            <v>3.0414084105404994E-3</v>
          </cell>
          <cell r="I60">
            <v>9.9538341173636656E-3</v>
          </cell>
          <cell r="J60">
            <v>2.039700735108145E-2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0.82253821865080234</v>
          </cell>
          <cell r="S60">
            <v>0</v>
          </cell>
          <cell r="V60">
            <v>0</v>
          </cell>
          <cell r="AA60" t="e">
            <v>#DIV/0!</v>
          </cell>
          <cell r="AB60" t="e">
            <v>#DIV/0!</v>
          </cell>
        </row>
        <row r="61">
          <cell r="A61">
            <v>6616</v>
          </cell>
          <cell r="C61" t="str">
            <v>Central City</v>
          </cell>
          <cell r="D61">
            <v>6.2555559213775383E-2</v>
          </cell>
          <cell r="E61">
            <v>6.7515432098765427E-2</v>
          </cell>
          <cell r="F61">
            <v>3.488355868112241E-2</v>
          </cell>
          <cell r="G61">
            <v>0</v>
          </cell>
          <cell r="H61">
            <v>2.3722985602215897E-2</v>
          </cell>
          <cell r="I61">
            <v>2.6543557646303111E-2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S61">
            <v>0</v>
          </cell>
          <cell r="V61">
            <v>0</v>
          </cell>
          <cell r="AA61" t="e">
            <v>#DIV/0!</v>
          </cell>
          <cell r="AB61" t="e">
            <v>#DIV/0!</v>
          </cell>
        </row>
        <row r="62">
          <cell r="A62">
            <v>6617</v>
          </cell>
          <cell r="C62" t="str">
            <v>North Tampa Alt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S62">
            <v>0</v>
          </cell>
          <cell r="V62">
            <v>0</v>
          </cell>
          <cell r="AA62" t="e">
            <v>#DIV/0!</v>
          </cell>
          <cell r="AB62" t="e">
            <v>#DIV/0!</v>
          </cell>
        </row>
        <row r="63">
          <cell r="A63">
            <v>6618</v>
          </cell>
          <cell r="C63" t="str">
            <v>Wilbesan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S63">
            <v>0</v>
          </cell>
          <cell r="V63">
            <v>0</v>
          </cell>
          <cell r="AA63" t="e">
            <v>#DIV/0!</v>
          </cell>
          <cell r="AB63" t="e">
            <v>#DIV/0!</v>
          </cell>
        </row>
        <row r="64">
          <cell r="A64">
            <v>6619</v>
          </cell>
          <cell r="C64" t="str">
            <v>Anderson</v>
          </cell>
          <cell r="D64">
            <v>5.9263161360418787E-2</v>
          </cell>
          <cell r="E64">
            <v>4.8225308641975308E-2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3.357298851635928E-2</v>
          </cell>
          <cell r="S64">
            <v>0</v>
          </cell>
          <cell r="V64">
            <v>0</v>
          </cell>
          <cell r="AA64" t="e">
            <v>#DIV/0!</v>
          </cell>
          <cell r="AB64" t="e">
            <v>#DIV/0!</v>
          </cell>
        </row>
        <row r="65">
          <cell r="A65">
            <v>6620</v>
          </cell>
          <cell r="C65" t="str">
            <v>Center Academy</v>
          </cell>
          <cell r="D65">
            <v>3.2923978533565992E-3</v>
          </cell>
          <cell r="E65">
            <v>0</v>
          </cell>
          <cell r="F65">
            <v>0</v>
          </cell>
          <cell r="G65">
            <v>0</v>
          </cell>
          <cell r="H65">
            <v>3.1022365787513096E-2</v>
          </cell>
          <cell r="I65">
            <v>9.2902451762060884E-2</v>
          </cell>
          <cell r="J65">
            <v>4.0794014702162901E-2</v>
          </cell>
          <cell r="K65">
            <v>2.0202020202020204E-2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2.5179741387269458E-2</v>
          </cell>
          <cell r="S65">
            <v>0</v>
          </cell>
          <cell r="V65">
            <v>0</v>
          </cell>
          <cell r="AA65" t="e">
            <v>#DIV/0!</v>
          </cell>
          <cell r="AB65" t="e">
            <v>#DIV/0!</v>
          </cell>
        </row>
        <row r="66">
          <cell r="A66">
            <v>6621</v>
          </cell>
          <cell r="C66" t="str">
            <v>Mt Pleasant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5.474535138972899E-2</v>
          </cell>
          <cell r="I66">
            <v>6.304094940996989E-2</v>
          </cell>
          <cell r="J66">
            <v>8.1588029404325801E-2</v>
          </cell>
          <cell r="K66">
            <v>2.0202020202020204E-2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S66">
            <v>0</v>
          </cell>
          <cell r="V66">
            <v>0</v>
          </cell>
          <cell r="AA66" t="e">
            <v>#DIV/0!</v>
          </cell>
          <cell r="AB66" t="e">
            <v>#DIV/0!</v>
          </cell>
        </row>
        <row r="67">
          <cell r="A67">
            <v>6624</v>
          </cell>
          <cell r="C67" t="str">
            <v>Trinity Upper School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0.10332053670882627</v>
          </cell>
          <cell r="I67">
            <v>0.1028476592231895</v>
          </cell>
          <cell r="J67">
            <v>0.12238204410648869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1.20359163831148E-3</v>
          </cell>
          <cell r="S67">
            <v>0</v>
          </cell>
          <cell r="V67">
            <v>0</v>
          </cell>
          <cell r="AA67" t="e">
            <v>#DIV/0!</v>
          </cell>
          <cell r="AB67" t="e">
            <v>#DIV/0!</v>
          </cell>
        </row>
        <row r="68">
          <cell r="A68">
            <v>6623</v>
          </cell>
          <cell r="C68" t="str">
            <v>Walton</v>
          </cell>
          <cell r="D68">
            <v>8.5536496230204456E-2</v>
          </cell>
          <cell r="E68">
            <v>1.9290123456790122E-2</v>
          </cell>
          <cell r="F68">
            <v>0</v>
          </cell>
          <cell r="G68">
            <v>0</v>
          </cell>
          <cell r="H68">
            <v>1.0340788595837699E-2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8.3932471290898199E-3</v>
          </cell>
          <cell r="S68">
            <v>0</v>
          </cell>
          <cell r="V68">
            <v>0</v>
          </cell>
          <cell r="AA68" t="e">
            <v>#DIV/0!</v>
          </cell>
        </row>
        <row r="69">
          <cell r="A69">
            <v>6622</v>
          </cell>
          <cell r="C69" t="str">
            <v>Prince</v>
          </cell>
          <cell r="D69">
            <v>2.7985381753531095E-2</v>
          </cell>
          <cell r="E69">
            <v>2.5848765432098766E-2</v>
          </cell>
          <cell r="F69">
            <v>2.3260356928572423E-2</v>
          </cell>
          <cell r="G69">
            <v>0</v>
          </cell>
          <cell r="H69">
            <v>1.4598760370594398E-2</v>
          </cell>
          <cell r="I69">
            <v>1.216623964718303E-2</v>
          </cell>
          <cell r="J69">
            <v>7.4791746554945457E-2</v>
          </cell>
          <cell r="K69">
            <v>1.0101010101010102E-2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8.3932471290898199E-3</v>
          </cell>
          <cell r="S69">
            <v>0</v>
          </cell>
          <cell r="V69">
            <v>4.0007679938560491E-2</v>
          </cell>
          <cell r="AA69" t="e">
            <v>#DIV/0!</v>
          </cell>
          <cell r="AB69" t="e">
            <v>#DIV/0!</v>
          </cell>
        </row>
        <row r="70">
          <cell r="D70">
            <v>0.91604385473940653</v>
          </cell>
          <cell r="E70">
            <v>0.95177469135802473</v>
          </cell>
          <cell r="F70">
            <v>0.54651373714540852</v>
          </cell>
          <cell r="G70">
            <v>1.7241379310344827E-2</v>
          </cell>
          <cell r="H70">
            <v>0.60526910624929131</v>
          </cell>
          <cell r="I70">
            <v>0.89382576941478731</v>
          </cell>
          <cell r="J70">
            <v>0.66630495973630754</v>
          </cell>
          <cell r="K70">
            <v>5.0505050505050511E-2</v>
          </cell>
          <cell r="L70">
            <v>0.96929018563468583</v>
          </cell>
          <cell r="M70">
            <v>1</v>
          </cell>
          <cell r="N70">
            <v>0.90991802540311695</v>
          </cell>
          <cell r="O70">
            <v>0.85388608228405283</v>
          </cell>
          <cell r="P70">
            <v>1</v>
          </cell>
          <cell r="S70">
            <v>0.23076923076923078</v>
          </cell>
          <cell r="V70">
            <v>1.0000000000000002</v>
          </cell>
          <cell r="Z70">
            <v>0</v>
          </cell>
          <cell r="AA70" t="e">
            <v>#DIV/0!</v>
          </cell>
          <cell r="AB70" t="e">
            <v>#DIV/0!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9B2A-0DCD-410E-84A9-8A801D649BDF}">
  <sheetPr>
    <pageSetUpPr fitToPage="1"/>
  </sheetPr>
  <dimension ref="A1:H80"/>
  <sheetViews>
    <sheetView tabSelected="1" zoomScaleNormal="100" workbookViewId="0">
      <pane ySplit="10" topLeftCell="A32" activePane="bottomLeft" state="frozen"/>
      <selection pane="bottomLeft" activeCell="E53" sqref="E53"/>
    </sheetView>
  </sheetViews>
  <sheetFormatPr defaultRowHeight="13.15" x14ac:dyDescent="0.4"/>
  <cols>
    <col min="1" max="1" width="43" style="4" customWidth="1"/>
    <col min="2" max="2" width="13.33203125" style="4" customWidth="1"/>
    <col min="3" max="4" width="15.53125" style="4" customWidth="1"/>
    <col min="5" max="6" width="15.53125" style="1" customWidth="1"/>
    <col min="7" max="7" width="15.73046875" style="2" customWidth="1"/>
    <col min="8" max="8" width="13.53125" style="2" customWidth="1"/>
    <col min="9" max="9" width="10" customWidth="1"/>
    <col min="10" max="10" width="8.53125" customWidth="1"/>
  </cols>
  <sheetData>
    <row r="1" spans="1:8" ht="15" x14ac:dyDescent="0.4">
      <c r="C1" s="25"/>
      <c r="D1" s="25" t="s">
        <v>78</v>
      </c>
    </row>
    <row r="2" spans="1:8" ht="15" x14ac:dyDescent="0.4">
      <c r="C2" s="25"/>
      <c r="D2" s="25" t="s">
        <v>79</v>
      </c>
    </row>
    <row r="3" spans="1:8" ht="15" x14ac:dyDescent="0.4">
      <c r="C3" s="25"/>
      <c r="D3" s="25" t="s">
        <v>80</v>
      </c>
    </row>
    <row r="4" spans="1:8" ht="15" x14ac:dyDescent="0.4">
      <c r="C4" s="25"/>
      <c r="D4" s="25" t="s">
        <v>81</v>
      </c>
      <c r="E4" s="27"/>
      <c r="F4" s="27"/>
      <c r="H4" s="3"/>
    </row>
    <row r="5" spans="1:8" ht="12.75" x14ac:dyDescent="0.35">
      <c r="A5"/>
      <c r="B5"/>
      <c r="C5"/>
      <c r="D5"/>
      <c r="E5"/>
      <c r="F5"/>
      <c r="G5"/>
      <c r="H5"/>
    </row>
    <row r="6" spans="1:8" ht="12.75" x14ac:dyDescent="0.35">
      <c r="A6"/>
      <c r="B6"/>
      <c r="C6" s="29" t="s">
        <v>87</v>
      </c>
      <c r="D6" s="29"/>
      <c r="E6" s="29"/>
      <c r="F6" s="29"/>
      <c r="G6"/>
      <c r="H6"/>
    </row>
    <row r="7" spans="1:8" x14ac:dyDescent="0.4">
      <c r="A7" s="4" t="s">
        <v>76</v>
      </c>
      <c r="B7" s="26">
        <v>100</v>
      </c>
      <c r="C7" s="26"/>
      <c r="D7"/>
      <c r="E7"/>
      <c r="F7"/>
      <c r="G7"/>
      <c r="H7"/>
    </row>
    <row r="8" spans="1:8" x14ac:dyDescent="0.4">
      <c r="A8" s="4" t="s">
        <v>77</v>
      </c>
      <c r="B8" s="26">
        <v>106.51</v>
      </c>
      <c r="C8" s="26"/>
      <c r="D8" s="28"/>
      <c r="E8" s="28"/>
      <c r="F8" s="28" t="s">
        <v>84</v>
      </c>
      <c r="G8"/>
      <c r="H8"/>
    </row>
    <row r="9" spans="1:8" ht="12.75" x14ac:dyDescent="0.35">
      <c r="A9"/>
      <c r="B9"/>
      <c r="C9" s="28" t="s">
        <v>82</v>
      </c>
      <c r="D9" s="28"/>
      <c r="E9" s="28"/>
      <c r="F9" s="28" t="s">
        <v>85</v>
      </c>
      <c r="G9"/>
      <c r="H9"/>
    </row>
    <row r="10" spans="1:8" ht="12.75" x14ac:dyDescent="0.35">
      <c r="A10"/>
      <c r="B10"/>
      <c r="C10" s="28" t="s">
        <v>83</v>
      </c>
      <c r="D10" s="28" t="s">
        <v>73</v>
      </c>
      <c r="E10" s="28" t="s">
        <v>88</v>
      </c>
      <c r="F10" s="28" t="s">
        <v>86</v>
      </c>
      <c r="G10"/>
      <c r="H10"/>
    </row>
    <row r="11" spans="1:8" ht="12.75" x14ac:dyDescent="0.35">
      <c r="A11"/>
      <c r="B11"/>
      <c r="C11"/>
      <c r="D11"/>
      <c r="E11"/>
      <c r="F11"/>
      <c r="G11"/>
      <c r="H11"/>
    </row>
    <row r="12" spans="1:8" ht="12.75" x14ac:dyDescent="0.35">
      <c r="A12"/>
      <c r="B12"/>
      <c r="C12"/>
      <c r="D12"/>
      <c r="E12"/>
      <c r="F12"/>
      <c r="G12"/>
      <c r="H12"/>
    </row>
    <row r="13" spans="1:8" x14ac:dyDescent="0.4">
      <c r="A13" s="5" t="s">
        <v>0</v>
      </c>
      <c r="B13" s="5"/>
      <c r="C13" s="5"/>
      <c r="D13" s="5"/>
      <c r="E13" s="14"/>
      <c r="F13" s="14"/>
      <c r="G13"/>
      <c r="H13"/>
    </row>
    <row r="14" spans="1:8" x14ac:dyDescent="0.4">
      <c r="A14" s="6" t="s">
        <v>1</v>
      </c>
      <c r="B14" s="1"/>
      <c r="C14" s="1"/>
      <c r="D14" s="6"/>
      <c r="E14" s="14"/>
      <c r="F14" s="14"/>
      <c r="G14"/>
      <c r="H14"/>
    </row>
    <row r="15" spans="1:8" ht="15" x14ac:dyDescent="0.4">
      <c r="A15" s="7" t="s">
        <v>2</v>
      </c>
      <c r="B15" s="1">
        <v>3100</v>
      </c>
      <c r="C15" s="14">
        <v>0</v>
      </c>
      <c r="D15" s="14">
        <v>0</v>
      </c>
      <c r="E15" s="14">
        <v>70000</v>
      </c>
      <c r="F15" s="14"/>
      <c r="G15"/>
      <c r="H15" s="27"/>
    </row>
    <row r="16" spans="1:8" x14ac:dyDescent="0.4">
      <c r="A16" s="16" t="s">
        <v>3</v>
      </c>
      <c r="B16" s="17">
        <v>3200</v>
      </c>
      <c r="C16" s="18">
        <v>0</v>
      </c>
      <c r="D16" s="18">
        <v>0</v>
      </c>
      <c r="E16" s="18">
        <v>67340</v>
      </c>
      <c r="F16" s="18"/>
      <c r="G16"/>
      <c r="H16"/>
    </row>
    <row r="17" spans="1:8" x14ac:dyDescent="0.4">
      <c r="A17" s="6" t="s">
        <v>4</v>
      </c>
      <c r="B17" s="1"/>
      <c r="C17" s="14"/>
      <c r="D17" s="14"/>
      <c r="E17" s="14"/>
      <c r="F17" s="14"/>
      <c r="G17"/>
      <c r="H17"/>
    </row>
    <row r="18" spans="1:8" x14ac:dyDescent="0.4">
      <c r="A18" s="7" t="s">
        <v>66</v>
      </c>
      <c r="B18" s="1">
        <v>3310</v>
      </c>
      <c r="C18" s="14">
        <v>0</v>
      </c>
      <c r="D18" s="14">
        <v>0</v>
      </c>
      <c r="E18" s="14">
        <v>780000</v>
      </c>
      <c r="F18" s="14"/>
      <c r="G18"/>
      <c r="H18"/>
    </row>
    <row r="19" spans="1:8" x14ac:dyDescent="0.4">
      <c r="A19" s="16" t="s">
        <v>5</v>
      </c>
      <c r="B19" s="17">
        <v>3320</v>
      </c>
      <c r="C19" s="18">
        <v>0</v>
      </c>
      <c r="D19" s="18">
        <v>0</v>
      </c>
      <c r="E19" s="18">
        <v>36021</v>
      </c>
      <c r="F19" s="18"/>
      <c r="G19"/>
      <c r="H19"/>
    </row>
    <row r="20" spans="1:8" s="4" customFormat="1" x14ac:dyDescent="0.4">
      <c r="A20" s="7" t="s">
        <v>6</v>
      </c>
      <c r="B20" s="1" t="s">
        <v>7</v>
      </c>
      <c r="C20" s="14">
        <v>0</v>
      </c>
      <c r="D20" s="14">
        <v>0</v>
      </c>
      <c r="E20" s="14">
        <v>21200</v>
      </c>
      <c r="F20" s="14"/>
    </row>
    <row r="21" spans="1:8" x14ac:dyDescent="0.4">
      <c r="A21" s="6" t="s">
        <v>8</v>
      </c>
      <c r="B21" s="1"/>
      <c r="C21" s="14"/>
      <c r="D21" s="14"/>
      <c r="E21" s="14"/>
      <c r="F21" s="14"/>
      <c r="G21"/>
      <c r="H21"/>
    </row>
    <row r="22" spans="1:8" x14ac:dyDescent="0.4">
      <c r="A22" s="7" t="s">
        <v>9</v>
      </c>
      <c r="B22" s="1">
        <v>3470</v>
      </c>
      <c r="C22" s="14">
        <v>0</v>
      </c>
      <c r="D22" s="14">
        <v>0</v>
      </c>
      <c r="E22" s="14">
        <v>0</v>
      </c>
      <c r="F22" s="14"/>
      <c r="G22"/>
      <c r="H22"/>
    </row>
    <row r="23" spans="1:8" x14ac:dyDescent="0.4">
      <c r="A23" s="16" t="s">
        <v>65</v>
      </c>
      <c r="B23" s="17" t="s">
        <v>10</v>
      </c>
      <c r="C23" s="18">
        <v>0</v>
      </c>
      <c r="D23" s="18">
        <v>0</v>
      </c>
      <c r="E23" s="18">
        <v>56479.14</v>
      </c>
      <c r="F23" s="18"/>
      <c r="G23"/>
      <c r="H23"/>
    </row>
    <row r="24" spans="1:8" x14ac:dyDescent="0.4">
      <c r="A24" s="7" t="s">
        <v>11</v>
      </c>
      <c r="B24" s="1" t="s">
        <v>12</v>
      </c>
      <c r="C24" s="14">
        <v>0</v>
      </c>
      <c r="D24" s="14">
        <v>0</v>
      </c>
      <c r="E24" s="14">
        <v>1235000</v>
      </c>
      <c r="F24" s="14"/>
      <c r="G24"/>
      <c r="H24"/>
    </row>
    <row r="25" spans="1:8" x14ac:dyDescent="0.4">
      <c r="A25"/>
      <c r="B25" s="1"/>
      <c r="C25" s="13" t="s">
        <v>13</v>
      </c>
      <c r="D25" s="13" t="s">
        <v>13</v>
      </c>
      <c r="E25" s="13" t="s">
        <v>13</v>
      </c>
      <c r="F25" s="13" t="s">
        <v>13</v>
      </c>
      <c r="G25"/>
      <c r="H25"/>
    </row>
    <row r="26" spans="1:8" x14ac:dyDescent="0.4">
      <c r="A26" s="5" t="s">
        <v>14</v>
      </c>
      <c r="B26" s="1"/>
      <c r="C26" s="14">
        <v>0</v>
      </c>
      <c r="D26" s="14">
        <v>0</v>
      </c>
      <c r="E26" s="15">
        <f>SUM(E15:E24)</f>
        <v>2266040.14</v>
      </c>
      <c r="F26" s="14"/>
      <c r="G26"/>
      <c r="H26"/>
    </row>
    <row r="27" spans="1:8" x14ac:dyDescent="0.4">
      <c r="A27"/>
      <c r="B27" s="1"/>
      <c r="C27" s="13" t="s">
        <v>15</v>
      </c>
      <c r="D27" s="13" t="s">
        <v>15</v>
      </c>
      <c r="E27" s="13" t="s">
        <v>15</v>
      </c>
      <c r="F27" s="13" t="s">
        <v>15</v>
      </c>
      <c r="G27"/>
      <c r="H27"/>
    </row>
    <row r="28" spans="1:8" x14ac:dyDescent="0.4">
      <c r="A28" s="5" t="s">
        <v>16</v>
      </c>
      <c r="B28" s="1"/>
      <c r="C28" s="14"/>
      <c r="D28" s="14"/>
      <c r="E28" s="14"/>
      <c r="F28" s="14"/>
      <c r="G28"/>
      <c r="H28"/>
    </row>
    <row r="29" spans="1:8" x14ac:dyDescent="0.4">
      <c r="A29" s="7" t="s">
        <v>17</v>
      </c>
      <c r="B29" s="1" t="s">
        <v>18</v>
      </c>
      <c r="C29" s="14">
        <v>0</v>
      </c>
      <c r="D29" s="14">
        <v>0</v>
      </c>
      <c r="E29" s="14">
        <v>892352</v>
      </c>
      <c r="F29" s="14"/>
      <c r="G29"/>
      <c r="H29"/>
    </row>
    <row r="30" spans="1:8" x14ac:dyDescent="0.4">
      <c r="A30" s="16" t="s">
        <v>19</v>
      </c>
      <c r="B30" s="17" t="s">
        <v>20</v>
      </c>
      <c r="C30" s="18">
        <v>0</v>
      </c>
      <c r="D30" s="18">
        <v>0</v>
      </c>
      <c r="E30" s="18">
        <v>197523.36</v>
      </c>
      <c r="F30" s="18"/>
      <c r="G30"/>
      <c r="H30"/>
    </row>
    <row r="31" spans="1:8" ht="26.55" customHeight="1" x14ac:dyDescent="0.35">
      <c r="A31" s="19" t="s">
        <v>21</v>
      </c>
      <c r="B31" s="20" t="s">
        <v>22</v>
      </c>
      <c r="C31" s="21">
        <v>0</v>
      </c>
      <c r="D31" s="21">
        <v>0</v>
      </c>
      <c r="E31" s="21">
        <v>94280</v>
      </c>
      <c r="F31" s="21"/>
      <c r="G31"/>
      <c r="H31"/>
    </row>
    <row r="32" spans="1:8" x14ac:dyDescent="0.4">
      <c r="A32" s="16" t="s">
        <v>23</v>
      </c>
      <c r="B32" s="17" t="s">
        <v>24</v>
      </c>
      <c r="C32" s="18">
        <v>0</v>
      </c>
      <c r="D32" s="18">
        <v>0</v>
      </c>
      <c r="E32" s="18">
        <v>32000</v>
      </c>
      <c r="F32" s="18"/>
      <c r="G32"/>
      <c r="H32"/>
    </row>
    <row r="33" spans="1:8" x14ac:dyDescent="0.4">
      <c r="A33" s="7" t="s">
        <v>25</v>
      </c>
      <c r="B33" s="1" t="s">
        <v>26</v>
      </c>
      <c r="C33" s="14">
        <v>0</v>
      </c>
      <c r="D33" s="14">
        <v>0</v>
      </c>
      <c r="E33" s="14">
        <v>0</v>
      </c>
      <c r="F33" s="14"/>
      <c r="G33"/>
      <c r="H33"/>
    </row>
    <row r="34" spans="1:8" x14ac:dyDescent="0.4">
      <c r="A34" s="16" t="s">
        <v>27</v>
      </c>
      <c r="B34" s="17" t="s">
        <v>28</v>
      </c>
      <c r="C34" s="18">
        <v>0</v>
      </c>
      <c r="D34" s="18">
        <v>0</v>
      </c>
      <c r="E34" s="18">
        <v>15000</v>
      </c>
      <c r="F34" s="18"/>
      <c r="G34"/>
      <c r="H34"/>
    </row>
    <row r="35" spans="1:8" x14ac:dyDescent="0.4">
      <c r="A35" s="7" t="s">
        <v>29</v>
      </c>
      <c r="B35" s="1">
        <v>6100</v>
      </c>
      <c r="C35" s="14">
        <v>0</v>
      </c>
      <c r="D35" s="14">
        <v>0</v>
      </c>
      <c r="E35" s="14">
        <v>0</v>
      </c>
      <c r="F35" s="14"/>
      <c r="G35"/>
      <c r="H35"/>
    </row>
    <row r="36" spans="1:8" x14ac:dyDescent="0.4">
      <c r="A36" s="16" t="s">
        <v>30</v>
      </c>
      <c r="B36" s="17">
        <v>6200</v>
      </c>
      <c r="C36" s="18">
        <v>0</v>
      </c>
      <c r="D36" s="18">
        <v>0</v>
      </c>
      <c r="E36" s="18">
        <v>0</v>
      </c>
      <c r="F36" s="18"/>
      <c r="G36"/>
      <c r="H36"/>
    </row>
    <row r="37" spans="1:8" x14ac:dyDescent="0.4">
      <c r="A37" s="7" t="s">
        <v>31</v>
      </c>
      <c r="B37" s="1">
        <v>6300</v>
      </c>
      <c r="C37" s="14">
        <v>0</v>
      </c>
      <c r="D37" s="14">
        <v>0</v>
      </c>
      <c r="E37" s="14">
        <v>20000</v>
      </c>
      <c r="F37" s="14"/>
      <c r="G37"/>
      <c r="H37"/>
    </row>
    <row r="38" spans="1:8" x14ac:dyDescent="0.4">
      <c r="A38" s="16" t="s">
        <v>32</v>
      </c>
      <c r="B38" s="17">
        <v>6400</v>
      </c>
      <c r="C38" s="18">
        <v>0</v>
      </c>
      <c r="D38" s="18">
        <v>0</v>
      </c>
      <c r="E38" s="18">
        <v>0</v>
      </c>
      <c r="F38" s="18"/>
      <c r="G38"/>
      <c r="H38"/>
    </row>
    <row r="39" spans="1:8" ht="26.55" customHeight="1" x14ac:dyDescent="0.35">
      <c r="A39" s="19" t="s">
        <v>33</v>
      </c>
      <c r="B39" s="20">
        <v>6500</v>
      </c>
      <c r="C39" s="21">
        <v>0</v>
      </c>
      <c r="D39" s="21">
        <v>0</v>
      </c>
      <c r="E39" s="21">
        <v>15000</v>
      </c>
      <c r="F39" s="21"/>
      <c r="G39"/>
      <c r="H39"/>
    </row>
    <row r="40" spans="1:8" x14ac:dyDescent="0.4">
      <c r="A40" s="16" t="s">
        <v>34</v>
      </c>
      <c r="B40" s="17">
        <v>7100</v>
      </c>
      <c r="C40" s="18">
        <v>0</v>
      </c>
      <c r="D40" s="18">
        <v>0</v>
      </c>
      <c r="E40" s="18">
        <v>8250</v>
      </c>
      <c r="F40" s="18"/>
      <c r="G40"/>
      <c r="H40"/>
    </row>
    <row r="41" spans="1:8" x14ac:dyDescent="0.4">
      <c r="A41" s="7" t="s">
        <v>35</v>
      </c>
      <c r="B41" s="1" t="s">
        <v>36</v>
      </c>
      <c r="C41" s="14">
        <v>0</v>
      </c>
      <c r="D41" s="14">
        <v>0</v>
      </c>
      <c r="E41" s="14">
        <v>30000</v>
      </c>
      <c r="F41" s="14"/>
      <c r="G41"/>
      <c r="H41"/>
    </row>
    <row r="42" spans="1:8" x14ac:dyDescent="0.4">
      <c r="A42" s="16" t="s">
        <v>37</v>
      </c>
      <c r="B42" s="17">
        <v>7200</v>
      </c>
      <c r="C42" s="18">
        <v>0</v>
      </c>
      <c r="D42" s="18">
        <v>0</v>
      </c>
      <c r="E42" s="18">
        <v>0</v>
      </c>
      <c r="F42" s="18"/>
      <c r="G42"/>
      <c r="H42"/>
    </row>
    <row r="43" spans="1:8" x14ac:dyDescent="0.4">
      <c r="A43" s="7" t="s">
        <v>38</v>
      </c>
      <c r="B43" s="1" t="s">
        <v>39</v>
      </c>
      <c r="C43" s="14">
        <v>0</v>
      </c>
      <c r="D43" s="14">
        <v>0</v>
      </c>
      <c r="E43" s="14">
        <v>0</v>
      </c>
      <c r="F43" s="14"/>
      <c r="G43"/>
      <c r="H43"/>
    </row>
    <row r="44" spans="1:8" x14ac:dyDescent="0.4">
      <c r="A44" s="16" t="s">
        <v>69</v>
      </c>
      <c r="B44" s="17" t="s">
        <v>75</v>
      </c>
      <c r="C44" s="18">
        <v>0</v>
      </c>
      <c r="D44" s="18">
        <v>0</v>
      </c>
      <c r="E44" s="18">
        <v>15000</v>
      </c>
      <c r="F44" s="18"/>
      <c r="G44"/>
      <c r="H44"/>
    </row>
    <row r="45" spans="1:8" x14ac:dyDescent="0.4">
      <c r="A45" s="7" t="s">
        <v>71</v>
      </c>
      <c r="B45" s="1" t="s">
        <v>70</v>
      </c>
      <c r="C45" s="14">
        <v>0</v>
      </c>
      <c r="D45" s="14">
        <v>0</v>
      </c>
      <c r="E45" s="14">
        <v>10000</v>
      </c>
      <c r="F45" s="14"/>
      <c r="G45"/>
      <c r="H45"/>
    </row>
    <row r="46" spans="1:8" x14ac:dyDescent="0.4">
      <c r="A46" s="16" t="s">
        <v>40</v>
      </c>
      <c r="B46" s="17">
        <v>7300</v>
      </c>
      <c r="C46" s="18">
        <v>0</v>
      </c>
      <c r="D46" s="18">
        <v>0</v>
      </c>
      <c r="E46" s="18">
        <v>205000</v>
      </c>
      <c r="F46" s="18"/>
      <c r="G46"/>
      <c r="H46"/>
    </row>
    <row r="47" spans="1:8" x14ac:dyDescent="0.4">
      <c r="A47" s="7" t="s">
        <v>41</v>
      </c>
      <c r="B47" s="1" t="s">
        <v>42</v>
      </c>
      <c r="C47" s="14">
        <v>0</v>
      </c>
      <c r="D47" s="14">
        <v>0</v>
      </c>
      <c r="E47" s="14">
        <v>78000</v>
      </c>
      <c r="F47" s="14"/>
      <c r="G47"/>
      <c r="H47"/>
    </row>
    <row r="48" spans="1:8" x14ac:dyDescent="0.4">
      <c r="A48" s="16" t="s">
        <v>43</v>
      </c>
      <c r="B48" s="17">
        <v>7400</v>
      </c>
      <c r="C48" s="18">
        <v>0</v>
      </c>
      <c r="D48" s="18">
        <v>0</v>
      </c>
      <c r="E48" s="18">
        <v>21000</v>
      </c>
      <c r="F48" s="18"/>
      <c r="G48"/>
      <c r="H48"/>
    </row>
    <row r="49" spans="1:8" x14ac:dyDescent="0.4">
      <c r="A49" s="7" t="s">
        <v>44</v>
      </c>
      <c r="B49" s="1">
        <v>7500</v>
      </c>
      <c r="C49" s="14">
        <v>0</v>
      </c>
      <c r="D49" s="14">
        <v>0</v>
      </c>
      <c r="E49" s="14">
        <v>6000</v>
      </c>
      <c r="F49" s="14"/>
      <c r="G49"/>
      <c r="H49"/>
    </row>
    <row r="50" spans="1:8" x14ac:dyDescent="0.4">
      <c r="A50" s="16" t="s">
        <v>45</v>
      </c>
      <c r="B50" s="17">
        <v>7600</v>
      </c>
      <c r="C50" s="18">
        <v>0</v>
      </c>
      <c r="D50" s="18">
        <v>0</v>
      </c>
      <c r="E50" s="18">
        <v>85000</v>
      </c>
      <c r="F50" s="18"/>
      <c r="G50"/>
      <c r="H50"/>
    </row>
    <row r="51" spans="1:8" x14ac:dyDescent="0.4">
      <c r="A51" s="7" t="s">
        <v>46</v>
      </c>
      <c r="B51" s="1">
        <v>7700</v>
      </c>
      <c r="C51" s="14">
        <v>0</v>
      </c>
      <c r="D51" s="14">
        <v>0</v>
      </c>
      <c r="E51" s="14">
        <v>0</v>
      </c>
      <c r="F51" s="14"/>
      <c r="G51"/>
      <c r="H51"/>
    </row>
    <row r="52" spans="1:8" x14ac:dyDescent="0.4">
      <c r="A52" s="16" t="s">
        <v>67</v>
      </c>
      <c r="B52" s="17" t="s">
        <v>75</v>
      </c>
      <c r="C52" s="18">
        <v>0</v>
      </c>
      <c r="D52" s="18">
        <v>0</v>
      </c>
      <c r="E52" s="18">
        <v>73500</v>
      </c>
      <c r="F52" s="18"/>
      <c r="G52"/>
      <c r="H52"/>
    </row>
    <row r="53" spans="1:8" x14ac:dyDescent="0.4">
      <c r="A53" s="7" t="s">
        <v>72</v>
      </c>
      <c r="B53" s="1" t="s">
        <v>75</v>
      </c>
      <c r="C53" s="14">
        <v>0</v>
      </c>
      <c r="D53" s="14">
        <v>0</v>
      </c>
      <c r="E53" s="14">
        <v>54000</v>
      </c>
      <c r="F53" s="14"/>
      <c r="G53"/>
      <c r="H53"/>
    </row>
    <row r="54" spans="1:8" x14ac:dyDescent="0.4">
      <c r="A54" s="16" t="s">
        <v>68</v>
      </c>
      <c r="B54" s="17" t="s">
        <v>75</v>
      </c>
      <c r="C54" s="18">
        <v>0</v>
      </c>
      <c r="D54" s="18">
        <v>0</v>
      </c>
      <c r="E54" s="18">
        <v>5000</v>
      </c>
      <c r="F54" s="18"/>
      <c r="G54"/>
      <c r="H54"/>
    </row>
    <row r="55" spans="1:8" x14ac:dyDescent="0.4">
      <c r="A55" s="7" t="s">
        <v>47</v>
      </c>
      <c r="B55" s="1">
        <v>7800</v>
      </c>
      <c r="C55" s="14">
        <v>0</v>
      </c>
      <c r="D55" s="14">
        <v>0</v>
      </c>
      <c r="E55" s="14">
        <v>200000</v>
      </c>
      <c r="F55" s="14"/>
      <c r="G55"/>
      <c r="H55"/>
    </row>
    <row r="56" spans="1:8" ht="26.55" customHeight="1" x14ac:dyDescent="0.35">
      <c r="A56" s="22" t="s">
        <v>48</v>
      </c>
      <c r="B56" s="23">
        <v>7900</v>
      </c>
      <c r="C56" s="24">
        <v>0</v>
      </c>
      <c r="D56" s="24">
        <v>0</v>
      </c>
      <c r="E56" s="24">
        <v>151500</v>
      </c>
      <c r="F56" s="24"/>
      <c r="G56"/>
      <c r="H56"/>
    </row>
    <row r="57" spans="1:8" x14ac:dyDescent="0.4">
      <c r="A57" s="7" t="s">
        <v>49</v>
      </c>
      <c r="B57" s="1">
        <v>8100</v>
      </c>
      <c r="C57" s="14">
        <v>0</v>
      </c>
      <c r="D57" s="14">
        <v>0</v>
      </c>
      <c r="E57" s="14">
        <v>30000</v>
      </c>
      <c r="F57" s="14"/>
      <c r="G57"/>
      <c r="H57"/>
    </row>
    <row r="58" spans="1:8" x14ac:dyDescent="0.4">
      <c r="A58" s="16" t="s">
        <v>50</v>
      </c>
      <c r="B58" s="17">
        <v>8200</v>
      </c>
      <c r="C58" s="18">
        <v>0</v>
      </c>
      <c r="D58" s="18">
        <v>0</v>
      </c>
      <c r="E58" s="18">
        <v>12000</v>
      </c>
      <c r="F58" s="18"/>
      <c r="G58"/>
      <c r="H58"/>
    </row>
    <row r="59" spans="1:8" x14ac:dyDescent="0.4">
      <c r="A59" s="7" t="s">
        <v>51</v>
      </c>
      <c r="B59" s="1">
        <v>9100</v>
      </c>
      <c r="C59" s="14">
        <v>0</v>
      </c>
      <c r="D59" s="14">
        <v>0</v>
      </c>
      <c r="E59" s="14">
        <v>0</v>
      </c>
      <c r="F59" s="14"/>
      <c r="G59"/>
      <c r="H59"/>
    </row>
    <row r="60" spans="1:8" x14ac:dyDescent="0.4">
      <c r="A60" s="16" t="s">
        <v>52</v>
      </c>
      <c r="B60" s="17">
        <v>9200</v>
      </c>
      <c r="C60" s="18">
        <v>0</v>
      </c>
      <c r="D60" s="18">
        <v>0</v>
      </c>
      <c r="E60" s="18">
        <v>0</v>
      </c>
      <c r="F60" s="18"/>
      <c r="G60"/>
      <c r="H60"/>
    </row>
    <row r="61" spans="1:8" x14ac:dyDescent="0.4">
      <c r="A61"/>
      <c r="B61" s="1"/>
      <c r="C61" s="13" t="s">
        <v>13</v>
      </c>
      <c r="D61" s="13" t="s">
        <v>13</v>
      </c>
      <c r="E61" s="13" t="s">
        <v>13</v>
      </c>
      <c r="F61" s="13" t="s">
        <v>13</v>
      </c>
      <c r="G61"/>
      <c r="H61"/>
    </row>
    <row r="62" spans="1:8" x14ac:dyDescent="0.4">
      <c r="A62" s="5" t="s">
        <v>53</v>
      </c>
      <c r="B62" s="1"/>
      <c r="C62" s="5"/>
      <c r="D62" s="5"/>
      <c r="E62" s="15">
        <f>SUM(E29:E60)</f>
        <v>2250405.36</v>
      </c>
      <c r="F62" s="5"/>
      <c r="G62"/>
      <c r="H62"/>
    </row>
    <row r="63" spans="1:8" x14ac:dyDescent="0.4">
      <c r="A63"/>
      <c r="B63" s="1"/>
      <c r="C63" s="13" t="s">
        <v>15</v>
      </c>
      <c r="D63" s="13" t="s">
        <v>15</v>
      </c>
      <c r="E63" s="13" t="s">
        <v>15</v>
      </c>
      <c r="F63" s="13" t="s">
        <v>15</v>
      </c>
      <c r="G63"/>
      <c r="H63"/>
    </row>
    <row r="64" spans="1:8" x14ac:dyDescent="0.4">
      <c r="A64" s="5" t="s">
        <v>74</v>
      </c>
      <c r="B64" s="1"/>
      <c r="C64" s="5"/>
      <c r="D64" s="5"/>
      <c r="E64" s="15">
        <f>E26-E62</f>
        <v>15634.780000000261</v>
      </c>
      <c r="F64" s="5"/>
      <c r="G64"/>
      <c r="H64"/>
    </row>
    <row r="65" spans="1:8" x14ac:dyDescent="0.4">
      <c r="A65"/>
      <c r="B65" s="1"/>
      <c r="C65"/>
      <c r="D65"/>
      <c r="E65" s="14"/>
      <c r="F65"/>
      <c r="G65"/>
      <c r="H65"/>
    </row>
    <row r="66" spans="1:8" x14ac:dyDescent="0.4">
      <c r="A66" s="7" t="s">
        <v>54</v>
      </c>
      <c r="B66" s="1"/>
      <c r="C66" s="8">
        <v>0</v>
      </c>
      <c r="D66" s="8">
        <v>0</v>
      </c>
      <c r="E66" s="8">
        <v>0</v>
      </c>
      <c r="F66" s="8"/>
      <c r="G66"/>
      <c r="H66"/>
    </row>
    <row r="67" spans="1:8" x14ac:dyDescent="0.4">
      <c r="A67" s="7" t="s">
        <v>55</v>
      </c>
      <c r="B67" s="1"/>
      <c r="C67" s="8">
        <v>0</v>
      </c>
      <c r="D67" s="8">
        <v>0</v>
      </c>
      <c r="E67" s="8">
        <v>0</v>
      </c>
      <c r="F67" s="8"/>
      <c r="G67"/>
      <c r="H67"/>
    </row>
    <row r="68" spans="1:8" x14ac:dyDescent="0.4">
      <c r="A68" s="7" t="s">
        <v>56</v>
      </c>
      <c r="B68" s="1"/>
      <c r="C68" s="8">
        <v>0</v>
      </c>
      <c r="D68" s="8">
        <v>0</v>
      </c>
      <c r="E68" s="8">
        <v>0</v>
      </c>
      <c r="F68" s="8"/>
      <c r="G68"/>
      <c r="H68"/>
    </row>
    <row r="69" spans="1:8" x14ac:dyDescent="0.4">
      <c r="A69" s="7" t="s">
        <v>57</v>
      </c>
      <c r="B69" s="1"/>
      <c r="C69" s="8">
        <v>0</v>
      </c>
      <c r="D69" s="8">
        <v>0</v>
      </c>
      <c r="E69" s="8">
        <v>0</v>
      </c>
      <c r="F69" s="8"/>
      <c r="G69"/>
      <c r="H69"/>
    </row>
    <row r="70" spans="1:8" x14ac:dyDescent="0.4">
      <c r="A70" s="7" t="s">
        <v>58</v>
      </c>
      <c r="B70" s="1"/>
      <c r="C70" s="8">
        <v>0</v>
      </c>
      <c r="D70" s="8">
        <v>0</v>
      </c>
      <c r="E70" s="8">
        <v>0</v>
      </c>
      <c r="F70" s="8"/>
      <c r="G70"/>
      <c r="H70"/>
    </row>
    <row r="71" spans="1:8" x14ac:dyDescent="0.4">
      <c r="A71"/>
      <c r="B71" s="1"/>
      <c r="C71" s="13" t="s">
        <v>13</v>
      </c>
      <c r="D71" s="13" t="s">
        <v>13</v>
      </c>
      <c r="E71" s="13" t="s">
        <v>13</v>
      </c>
      <c r="F71" s="13" t="s">
        <v>13</v>
      </c>
      <c r="G71"/>
      <c r="H71"/>
    </row>
    <row r="72" spans="1:8" x14ac:dyDescent="0.4">
      <c r="A72" s="5" t="s">
        <v>59</v>
      </c>
      <c r="B72" s="1"/>
      <c r="C72" s="10">
        <v>0</v>
      </c>
      <c r="D72" s="10">
        <v>0</v>
      </c>
      <c r="E72" s="10">
        <v>0</v>
      </c>
      <c r="F72" s="10"/>
      <c r="G72"/>
      <c r="H72"/>
    </row>
    <row r="73" spans="1:8" x14ac:dyDescent="0.4">
      <c r="A73"/>
      <c r="B73" s="1"/>
      <c r="C73" s="13" t="s">
        <v>15</v>
      </c>
      <c r="D73" s="13" t="s">
        <v>15</v>
      </c>
      <c r="E73" s="13" t="s">
        <v>15</v>
      </c>
      <c r="F73" s="13" t="s">
        <v>15</v>
      </c>
      <c r="G73"/>
      <c r="H73"/>
    </row>
    <row r="74" spans="1:8" x14ac:dyDescent="0.4">
      <c r="A74"/>
      <c r="B74" s="1"/>
      <c r="C74" s="12"/>
      <c r="D74" s="12"/>
      <c r="E74" s="12"/>
      <c r="F74" s="12"/>
      <c r="G74"/>
      <c r="H74"/>
    </row>
    <row r="75" spans="1:8" x14ac:dyDescent="0.4">
      <c r="A75" s="5" t="s">
        <v>60</v>
      </c>
      <c r="B75" s="1"/>
      <c r="C75" s="8">
        <v>0</v>
      </c>
      <c r="D75" s="8">
        <v>0</v>
      </c>
      <c r="E75" s="8">
        <f>E64</f>
        <v>15634.780000000261</v>
      </c>
      <c r="F75" s="8"/>
      <c r="G75"/>
      <c r="H75"/>
    </row>
    <row r="76" spans="1:8" x14ac:dyDescent="0.4">
      <c r="A76" s="5" t="s">
        <v>61</v>
      </c>
      <c r="B76" s="1"/>
      <c r="C76" s="8">
        <v>0</v>
      </c>
      <c r="D76" s="8">
        <v>0</v>
      </c>
      <c r="E76" s="8">
        <v>23082</v>
      </c>
      <c r="F76" s="8"/>
      <c r="G76"/>
      <c r="H76"/>
    </row>
    <row r="77" spans="1:8" x14ac:dyDescent="0.4">
      <c r="A77" s="5" t="s">
        <v>62</v>
      </c>
      <c r="B77" s="1"/>
      <c r="C77" s="8">
        <v>0</v>
      </c>
      <c r="D77" s="8">
        <v>0</v>
      </c>
      <c r="E77" s="8">
        <v>0</v>
      </c>
      <c r="F77" s="8"/>
      <c r="G77"/>
      <c r="H77"/>
    </row>
    <row r="78" spans="1:8" x14ac:dyDescent="0.4">
      <c r="A78" s="5" t="s">
        <v>63</v>
      </c>
      <c r="B78" s="1"/>
      <c r="C78" s="8">
        <v>0</v>
      </c>
      <c r="D78" s="8">
        <v>0</v>
      </c>
      <c r="E78" s="8">
        <v>23082</v>
      </c>
      <c r="F78" s="8"/>
      <c r="G78"/>
      <c r="H78"/>
    </row>
    <row r="79" spans="1:8" ht="15" customHeight="1" x14ac:dyDescent="0.4">
      <c r="A79" s="5" t="s">
        <v>64</v>
      </c>
      <c r="B79" s="1"/>
      <c r="C79" s="11">
        <v>0</v>
      </c>
      <c r="D79" s="11">
        <v>0</v>
      </c>
      <c r="E79" s="11">
        <f>E78+E75</f>
        <v>38716.780000000261</v>
      </c>
      <c r="F79" s="11"/>
      <c r="G79"/>
      <c r="H79"/>
    </row>
    <row r="80" spans="1:8" x14ac:dyDescent="0.4">
      <c r="A80" s="9"/>
      <c r="B80" s="1"/>
      <c r="C80" s="13" t="s">
        <v>15</v>
      </c>
      <c r="D80" s="13" t="s">
        <v>15</v>
      </c>
      <c r="E80" s="13" t="s">
        <v>15</v>
      </c>
      <c r="F80" s="13" t="s">
        <v>15</v>
      </c>
      <c r="G80"/>
      <c r="H80"/>
    </row>
  </sheetData>
  <mergeCells count="1">
    <mergeCell ref="C6:F6"/>
  </mergeCells>
  <pageMargins left="0.25" right="0.25" top="0.75" bottom="0.75" header="0.3" footer="0.3"/>
  <pageSetup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Radzialowski</dc:creator>
  <cp:lastModifiedBy>Cassandra Smith</cp:lastModifiedBy>
  <cp:lastPrinted>2026-01-29T19:52:43Z</cp:lastPrinted>
  <dcterms:created xsi:type="dcterms:W3CDTF">2025-07-02T19:25:11Z</dcterms:created>
  <dcterms:modified xsi:type="dcterms:W3CDTF">2026-02-09T17:01:10Z</dcterms:modified>
</cp:coreProperties>
</file>